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84DE0845-F152-4034-9906-85D6865C4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DDU4702" sheetId="1" r:id="rId1"/>
  </sheets>
  <externalReferences>
    <externalReference r:id="rId2"/>
  </externalReferences>
  <definedNames>
    <definedName name="__123Graph_AMAIN" hidden="1">[1]WI00PDSI!#REF!</definedName>
    <definedName name="_xlnm.Print_Titles" localSheetId="0">HDDU4702!$4:$4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3" i="1" l="1"/>
  <c r="Q133" i="1"/>
  <c r="P133" i="1"/>
  <c r="N133" i="1"/>
  <c r="R131" i="1" l="1"/>
  <c r="Q131" i="1"/>
  <c r="P131" i="1"/>
  <c r="N131" i="1"/>
  <c r="M219" i="1" l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/>
  <c r="Q132" i="1"/>
  <c r="P132" i="1"/>
  <c r="N132" i="1"/>
  <c r="R130" i="1"/>
  <c r="Q130" i="1"/>
  <c r="P130" i="1"/>
  <c r="N130" i="1"/>
  <c r="R129" i="1"/>
  <c r="Q129" i="1"/>
  <c r="P129" i="1"/>
  <c r="N129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4" i="1" l="1"/>
  <c r="Q124" i="1"/>
  <c r="P124" i="1"/>
  <c r="N124" i="1"/>
  <c r="R123" i="1"/>
  <c r="Q123" i="1"/>
  <c r="P123" i="1"/>
  <c r="N123" i="1"/>
  <c r="R122" i="1"/>
  <c r="Q122" i="1"/>
  <c r="P122" i="1"/>
  <c r="N122" i="1"/>
  <c r="R121" i="1"/>
  <c r="Q121" i="1"/>
  <c r="P121" i="1"/>
  <c r="N121" i="1"/>
  <c r="R120" i="1"/>
  <c r="Q120" i="1"/>
  <c r="P120" i="1"/>
  <c r="N120" i="1"/>
  <c r="R119" i="1"/>
  <c r="Q119" i="1"/>
  <c r="P119" i="1"/>
  <c r="N119" i="1"/>
  <c r="R118" i="1"/>
  <c r="Q118" i="1"/>
  <c r="P118" i="1"/>
  <c r="N118" i="1"/>
  <c r="R117" i="1" l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P142" i="1" l="1"/>
  <c r="P138" i="1"/>
  <c r="P139" i="1"/>
  <c r="P140" i="1"/>
  <c r="P141" i="1"/>
  <c r="Q149" i="1"/>
  <c r="Q148" i="1"/>
  <c r="Q147" i="1"/>
  <c r="Q146" i="1"/>
  <c r="Q145" i="1"/>
  <c r="R219" i="1"/>
  <c r="R218" i="1"/>
  <c r="R217" i="1"/>
  <c r="R216" i="1"/>
  <c r="R215" i="1"/>
  <c r="P212" i="1"/>
  <c r="P211" i="1"/>
  <c r="P210" i="1"/>
  <c r="P209" i="1"/>
  <c r="P208" i="1"/>
  <c r="Q205" i="1"/>
  <c r="Q204" i="1"/>
  <c r="Q203" i="1"/>
  <c r="Q202" i="1"/>
  <c r="Q201" i="1"/>
  <c r="P198" i="1"/>
  <c r="P197" i="1"/>
  <c r="P196" i="1"/>
  <c r="P195" i="1"/>
  <c r="P194" i="1"/>
  <c r="Q191" i="1"/>
  <c r="Q190" i="1"/>
  <c r="Q189" i="1"/>
  <c r="Q188" i="1"/>
  <c r="Q187" i="1"/>
  <c r="P184" i="1"/>
  <c r="P183" i="1"/>
  <c r="P182" i="1"/>
  <c r="P181" i="1"/>
  <c r="P180" i="1"/>
  <c r="P170" i="1"/>
  <c r="P169" i="1"/>
  <c r="P168" i="1"/>
  <c r="P167" i="1"/>
  <c r="P166" i="1"/>
  <c r="Q140" i="1"/>
  <c r="Q141" i="1"/>
  <c r="Q138" i="1"/>
  <c r="Q142" i="1"/>
  <c r="Q139" i="1"/>
  <c r="R149" i="1"/>
  <c r="R148" i="1"/>
  <c r="R147" i="1"/>
  <c r="R146" i="1"/>
  <c r="R145" i="1"/>
  <c r="R205" i="1"/>
  <c r="R204" i="1"/>
  <c r="R203" i="1"/>
  <c r="R202" i="1"/>
  <c r="R201" i="1"/>
  <c r="R191" i="1"/>
  <c r="R190" i="1"/>
  <c r="R189" i="1"/>
  <c r="R188" i="1"/>
  <c r="R187" i="1"/>
  <c r="R177" i="1"/>
  <c r="R176" i="1"/>
  <c r="R175" i="1"/>
  <c r="R174" i="1"/>
  <c r="R173" i="1"/>
  <c r="R163" i="1"/>
  <c r="R162" i="1"/>
  <c r="R161" i="1"/>
  <c r="R160" i="1"/>
  <c r="R159" i="1"/>
  <c r="Q177" i="1"/>
  <c r="Q176" i="1"/>
  <c r="Q175" i="1"/>
  <c r="Q174" i="1"/>
  <c r="Q173" i="1"/>
  <c r="Q163" i="1"/>
  <c r="Q162" i="1"/>
  <c r="Q161" i="1"/>
  <c r="Q160" i="1"/>
  <c r="Q159" i="1"/>
  <c r="P155" i="1"/>
  <c r="P152" i="1"/>
  <c r="P156" i="1"/>
  <c r="P153" i="1"/>
  <c r="P154" i="1"/>
  <c r="R139" i="1"/>
  <c r="R140" i="1"/>
  <c r="R141" i="1"/>
  <c r="R138" i="1"/>
  <c r="R142" i="1"/>
  <c r="P219" i="1"/>
  <c r="P218" i="1"/>
  <c r="P217" i="1"/>
  <c r="P216" i="1"/>
  <c r="P215" i="1"/>
  <c r="P149" i="1"/>
  <c r="P148" i="1"/>
  <c r="P147" i="1"/>
  <c r="P146" i="1"/>
  <c r="P145" i="1"/>
  <c r="Q212" i="1"/>
  <c r="Q211" i="1"/>
  <c r="Q210" i="1"/>
  <c r="Q209" i="1"/>
  <c r="Q208" i="1"/>
  <c r="P205" i="1"/>
  <c r="P204" i="1"/>
  <c r="P203" i="1"/>
  <c r="P202" i="1"/>
  <c r="P201" i="1"/>
  <c r="Q198" i="1"/>
  <c r="Q197" i="1"/>
  <c r="Q196" i="1"/>
  <c r="Q195" i="1"/>
  <c r="Q194" i="1"/>
  <c r="P191" i="1"/>
  <c r="P190" i="1"/>
  <c r="P189" i="1"/>
  <c r="P188" i="1"/>
  <c r="P187" i="1"/>
  <c r="Q184" i="1"/>
  <c r="Q183" i="1"/>
  <c r="Q182" i="1"/>
  <c r="Q181" i="1"/>
  <c r="Q180" i="1"/>
  <c r="P177" i="1"/>
  <c r="P176" i="1"/>
  <c r="P175" i="1"/>
  <c r="P174" i="1"/>
  <c r="P173" i="1"/>
  <c r="Q166" i="1"/>
  <c r="Q170" i="1"/>
  <c r="Q169" i="1"/>
  <c r="Q168" i="1"/>
  <c r="Q167" i="1"/>
  <c r="P163" i="1"/>
  <c r="P162" i="1"/>
  <c r="P161" i="1"/>
  <c r="P160" i="1"/>
  <c r="P159" i="1"/>
  <c r="Q153" i="1"/>
  <c r="Q154" i="1"/>
  <c r="Q156" i="1"/>
  <c r="Q155" i="1"/>
  <c r="Q152" i="1"/>
  <c r="Q219" i="1"/>
  <c r="Q218" i="1"/>
  <c r="Q217" i="1"/>
  <c r="Q216" i="1"/>
  <c r="Q215" i="1"/>
  <c r="R212" i="1"/>
  <c r="R211" i="1"/>
  <c r="R210" i="1"/>
  <c r="R209" i="1"/>
  <c r="R208" i="1"/>
  <c r="R198" i="1"/>
  <c r="R197" i="1"/>
  <c r="R196" i="1"/>
  <c r="R195" i="1"/>
  <c r="R194" i="1"/>
  <c r="R184" i="1"/>
  <c r="R183" i="1"/>
  <c r="R182" i="1"/>
  <c r="R181" i="1"/>
  <c r="R180" i="1"/>
  <c r="R170" i="1"/>
  <c r="R169" i="1"/>
  <c r="R168" i="1"/>
  <c r="R167" i="1"/>
  <c r="R166" i="1"/>
  <c r="R152" i="1"/>
  <c r="R153" i="1"/>
  <c r="R154" i="1"/>
  <c r="R156" i="1"/>
  <c r="R155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12" i="1" l="1"/>
  <c r="N211" i="1"/>
  <c r="N210" i="1"/>
  <c r="N209" i="1"/>
  <c r="N208" i="1"/>
  <c r="N184" i="1"/>
  <c r="N183" i="1"/>
  <c r="N182" i="1"/>
  <c r="N181" i="1"/>
  <c r="N180" i="1"/>
  <c r="N168" i="1"/>
  <c r="N167" i="1"/>
  <c r="N166" i="1"/>
  <c r="N170" i="1"/>
  <c r="N169" i="1"/>
  <c r="N138" i="1"/>
  <c r="N142" i="1"/>
  <c r="N139" i="1"/>
  <c r="N140" i="1"/>
  <c r="N141" i="1"/>
  <c r="N176" i="1"/>
  <c r="N174" i="1"/>
  <c r="N173" i="1"/>
  <c r="N177" i="1"/>
  <c r="N175" i="1"/>
  <c r="N198" i="1"/>
  <c r="N197" i="1"/>
  <c r="N196" i="1"/>
  <c r="N195" i="1"/>
  <c r="N194" i="1"/>
  <c r="N156" i="1"/>
  <c r="N155" i="1"/>
  <c r="N152" i="1"/>
  <c r="N153" i="1"/>
  <c r="N154" i="1"/>
  <c r="N147" i="1"/>
  <c r="N146" i="1"/>
  <c r="N149" i="1"/>
  <c r="N148" i="1"/>
  <c r="N145" i="1"/>
  <c r="N202" i="1"/>
  <c r="N201" i="1"/>
  <c r="N205" i="1"/>
  <c r="N204" i="1"/>
  <c r="N203" i="1"/>
  <c r="N189" i="1"/>
  <c r="N187" i="1"/>
  <c r="N191" i="1"/>
  <c r="N190" i="1"/>
  <c r="N188" i="1"/>
  <c r="N163" i="1"/>
  <c r="N162" i="1"/>
  <c r="N161" i="1"/>
  <c r="N160" i="1"/>
  <c r="N159" i="1"/>
  <c r="N216" i="1"/>
  <c r="N219" i="1"/>
  <c r="N218" i="1"/>
  <c r="N217" i="1"/>
  <c r="N215" i="1"/>
</calcChain>
</file>

<file path=xl/sharedStrings.xml><?xml version="1.0" encoding="utf-8"?>
<sst xmlns="http://schemas.openxmlformats.org/spreadsheetml/2006/main" count="236" uniqueCount="163">
  <si>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</si>
  <si>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</si>
  <si>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</si>
  <si>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</si>
  <si>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</si>
  <si>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</si>
  <si>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</si>
  <si>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</si>
  <si>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</si>
  <si>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</si>
  <si>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</si>
  <si>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</si>
  <si>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</si>
  <si>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</si>
  <si>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MAM</t>
  </si>
  <si>
    <t>SON</t>
  </si>
  <si>
    <t>DJF</t>
  </si>
  <si>
    <t>AVE</t>
  </si>
  <si>
    <t>MEDIAN</t>
  </si>
  <si>
    <t>STD</t>
  </si>
  <si>
    <t xml:space="preserve">SPRING </t>
  </si>
  <si>
    <t xml:space="preserve">FALL </t>
  </si>
  <si>
    <t>WINTER</t>
  </si>
  <si>
    <t>Wisconsin State Climatology Office</t>
  </si>
  <si>
    <t>Data Source: National Centers for Environmental Information</t>
  </si>
  <si>
    <t>Multi-year  Statistics</t>
  </si>
  <si>
    <t>SEASON</t>
  </si>
  <si>
    <t>--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</si>
  <si>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</si>
  <si>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</si>
  <si>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</si>
  <si>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</si>
  <si>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</si>
  <si>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</si>
  <si>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</si>
  <si>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</si>
  <si>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1902-03</t>
  </si>
  <si>
    <t>1903-04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</si>
  <si>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</si>
  <si>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</si>
  <si>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</si>
  <si>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</si>
  <si>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</si>
  <si>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</si>
  <si>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</si>
  <si>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</si>
  <si>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</si>
  <si>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1913-14</t>
  </si>
  <si>
    <t>1914-15</t>
  </si>
  <si>
    <t>1915-16</t>
  </si>
  <si>
    <t>1916-17</t>
  </si>
  <si>
    <t>1917-18</t>
  </si>
  <si>
    <t>1918-19</t>
  </si>
  <si>
    <t>1919-20</t>
  </si>
  <si>
    <t>1920-21</t>
  </si>
  <si>
    <t>1921-22</t>
  </si>
  <si>
    <t>1922-23</t>
  </si>
  <si>
    <t>1923-24</t>
  </si>
  <si>
    <t>1924-25</t>
  </si>
  <si>
    <t>1925-26</t>
  </si>
  <si>
    <t>1926-27</t>
  </si>
  <si>
    <t>1927-28</t>
  </si>
  <si>
    <t>1928-29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</si>
  <si>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</si>
  <si>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</si>
  <si>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</si>
  <si>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</si>
  <si>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</si>
  <si>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</si>
  <si>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</si>
  <si>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</si>
  <si>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</si>
  <si>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</si>
  <si>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</si>
  <si>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</si>
  <si>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</si>
  <si>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</si>
  <si>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</si>
  <si>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</si>
  <si>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</si>
  <si>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</si>
  <si>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</si>
  <si>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</si>
  <si>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</si>
  <si>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</si>
  <si>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</si>
  <si>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</si>
  <si>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</si>
  <si>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</si>
  <si>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</si>
  <si>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</si>
  <si>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</si>
  <si>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</si>
  <si>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</si>
  <si>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</si>
  <si>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</si>
  <si>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</si>
  <si>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</si>
  <si>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</si>
  <si>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</si>
  <si>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</si>
  <si>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</si>
  <si>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</si>
  <si>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</si>
  <si>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</si>
  <si>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</si>
  <si>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</si>
  <si>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</si>
  <si>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</si>
  <si>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</si>
  <si>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</si>
  <si>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</si>
  <si>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</si>
  <si>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</si>
  <si>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</si>
  <si>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</si>
  <si>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</si>
  <si>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</si>
  <si>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</si>
  <si>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</si>
  <si>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</si>
  <si>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</si>
  <si>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</si>
  <si>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</si>
  <si>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</si>
  <si>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</si>
  <si>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</si>
  <si>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</si>
  <si>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</si>
  <si>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</si>
  <si>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</si>
  <si>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</si>
  <si>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</si>
  <si>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</si>
  <si>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</si>
  <si>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</si>
  <si>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</si>
  <si>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</si>
  <si>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</si>
  <si>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</si>
  <si>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</si>
  <si>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</si>
  <si>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</si>
  <si>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</si>
  <si>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</si>
  <si>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</si>
  <si>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</si>
  <si>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</si>
  <si>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</si>
  <si>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</si>
  <si>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POR</t>
  </si>
  <si>
    <t>Std</t>
  </si>
  <si>
    <t>Interval</t>
  </si>
  <si>
    <t xml:space="preserve">Heating Degree Day Units - base 65°F: North central Wisconsin </t>
  </si>
  <si>
    <t>2016-17</t>
  </si>
  <si>
    <t>2017-18</t>
  </si>
  <si>
    <t>2018-19</t>
  </si>
  <si>
    <t>2019-20</t>
  </si>
  <si>
    <t>2020-21</t>
  </si>
  <si>
    <t>2021-22</t>
  </si>
  <si>
    <t>2022-23</t>
  </si>
  <si>
    <t>Jan 1895 -Jun 2023</t>
  </si>
  <si>
    <t>Data as of 7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</si>
</sst>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2" borderId="0" xfId="0" quotePrefix="1" applyNumberFormat="1" applyFill="1"/>
    <xf numFmtId="0" fontId="0" fillId="0" borderId="1" xfId="0" applyBorder="1"/>
    <xf numFmtId="0" fontId="0" fillId="2" borderId="1" xfId="0" applyFill="1" applyBorder="1"/>
    <xf numFmtId="2" fontId="0" fillId="0" borderId="4" xfId="0" applyNumberFormat="1" applyBorder="1"/>
    <xf numFmtId="2" fontId="8" fillId="0" borderId="10" xfId="0" applyNumberFormat="1" applyFont="1" applyBorder="1"/>
    <xf numFmtId="2" fontId="0" fillId="0" borderId="10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2" fontId="9" fillId="0" borderId="0" xfId="0" applyNumberFormat="1" applyFont="1"/>
    <xf numFmtId="1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0" borderId="5" xfId="0" applyNumberFormat="1" applyBorder="1"/>
    <xf numFmtId="164" fontId="0" fillId="0" borderId="1" xfId="0" applyNumberFormat="1" applyBorder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0" borderId="10" xfId="0" applyBorder="1" applyAlignment="1">
      <alignment horizontal="center"/>
    </xf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2" borderId="10" xfId="0" applyFill="1" applyBorder="1"/>
    <xf numFmtId="0" fontId="0" fillId="2" borderId="11" xfId="0" applyFill="1" applyBorder="1"/>
    <xf numFmtId="0" fontId="0" fillId="0" borderId="1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164" fontId="1" fillId="0" borderId="5" xfId="0" applyNumberFormat="1" applyFont="1" applyBorder="1"/>
    <xf numFmtId="0" fontId="1" fillId="0" borderId="7" xfId="0" applyFont="1" applyBorder="1"/>
    <xf numFmtId="0" fontId="0" fillId="0" borderId="7" xfId="0" applyBorder="1"/>
    <xf numFmtId="0" fontId="3" fillId="0" borderId="7" xfId="0" applyFont="1" applyBorder="1"/>
    <xf numFmtId="0" fontId="0" fillId="0" borderId="4" xfId="0" applyBorder="1"/>
    <xf numFmtId="164" fontId="0" fillId="0" borderId="9" xfId="0" applyNumberFormat="1" applyBorder="1"/>
    <xf numFmtId="164" fontId="0" fillId="0" borderId="11" xfId="0" applyNumberFormat="1" applyBorder="1"/>
    <xf numFmtId="0" fontId="2" fillId="0" borderId="10" xfId="0" applyFont="1" applyBorder="1"/>
    <xf numFmtId="0" fontId="2" fillId="0" borderId="11" xfId="0" applyFont="1" applyBorder="1"/>
    <xf numFmtId="0" fontId="3" fillId="0" borderId="6" xfId="0" applyFont="1" applyBorder="1"/>
    <xf numFmtId="0" fontId="3" fillId="0" borderId="8" xfId="0" applyFont="1" applyBorder="1"/>
    <xf numFmtId="164" fontId="0" fillId="0" borderId="3" xfId="0" applyNumberFormat="1" applyBorder="1"/>
    <xf numFmtId="0" fontId="2" fillId="0" borderId="1" xfId="0" applyFont="1" applyBorder="1"/>
    <xf numFmtId="0" fontId="3" fillId="0" borderId="2" xfId="0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quotePrefix="1" applyFill="1" applyBorder="1" applyAlignment="1">
      <alignment vertical="center"/>
    </xf>
    <xf numFmtId="0" fontId="0" fillId="2" borderId="8" xfId="0" quotePrefix="1" applyFill="1" applyBorder="1" applyAlignment="1">
      <alignment vertical="center"/>
    </xf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2"/>
  <sheetViews>
    <sheetView tabSelected="1" view="pageLayout" zoomScaleNormal="100" workbookViewId="0">
      <selection activeCell="J3" sqref="J3"/>
    </sheetView>
  </sheetViews>
  <sheetFormatPr defaultColWidth="1.28515625" defaultRowHeight="12.75" x14ac:dyDescent="0.2"/>
  <cols>
    <col min="1" max="1" width="7.7109375" customWidth="1"/>
    <col min="2" max="14" width="6.7109375" customWidth="1"/>
    <col min="15" max="15" width="1.7109375" customWidth="1"/>
    <col min="16" max="18" width="6.7109375" customWidth="1"/>
  </cols>
  <sheetData>
    <row r="1" spans="1:18" ht="14.25" x14ac:dyDescent="0.2">
      <c r="I1" s="12" t="s">
        <v>23</v>
      </c>
    </row>
    <row r="2" spans="1:18" ht="15" x14ac:dyDescent="0.25">
      <c r="F2" s="14" t="s">
        <v>153</v>
      </c>
      <c r="G2" s="13"/>
      <c r="H2" s="1"/>
      <c r="K2" s="1"/>
      <c r="N2" s="1"/>
      <c r="O2" s="1"/>
      <c r="P2" s="4"/>
      <c r="Q2" s="4"/>
      <c r="R2" s="4"/>
    </row>
    <row r="3" spans="1:18" x14ac:dyDescent="0.2">
      <c r="A3" s="1"/>
      <c r="B3" s="1" t="s">
        <v>24</v>
      </c>
      <c r="E3" s="3"/>
      <c r="K3" s="1" t="s">
        <v>161</v>
      </c>
      <c r="P3" s="32" t="s">
        <v>21</v>
      </c>
      <c r="Q3" s="32" t="s">
        <v>22</v>
      </c>
      <c r="R3" s="32" t="s">
        <v>20</v>
      </c>
    </row>
    <row r="4" spans="1:18" s="5" customFormat="1" x14ac:dyDescent="0.2">
      <c r="A4" s="27" t="s">
        <v>26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0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9" t="s">
        <v>26</v>
      </c>
      <c r="O4" s="30"/>
      <c r="P4" s="31" t="s">
        <v>15</v>
      </c>
      <c r="Q4" s="31" t="s">
        <v>16</v>
      </c>
      <c r="R4" s="31" t="s">
        <v>14</v>
      </c>
    </row>
    <row r="5" spans="1:18" x14ac:dyDescent="0.2">
      <c r="A5" s="16" t="s">
        <v>28</v>
      </c>
      <c r="B5" s="37" t="s">
        <v>27</v>
      </c>
      <c r="C5" s="5" t="s">
        <v>27</v>
      </c>
      <c r="D5" s="5" t="s">
        <v>27</v>
      </c>
      <c r="E5" s="5" t="s">
        <v>27</v>
      </c>
      <c r="F5" s="5" t="s">
        <v>27</v>
      </c>
      <c r="G5" s="5" t="s">
        <v>27</v>
      </c>
      <c r="H5">
        <v>1841</v>
      </c>
      <c r="I5">
        <v>1624</v>
      </c>
      <c r="J5">
        <v>1324</v>
      </c>
      <c r="K5">
        <v>624</v>
      </c>
      <c r="L5">
        <v>346</v>
      </c>
      <c r="M5">
        <v>97</v>
      </c>
      <c r="N5" s="43" t="s">
        <v>27</v>
      </c>
      <c r="O5" s="8"/>
      <c r="P5" s="44" t="s">
        <v>27</v>
      </c>
      <c r="Q5" s="45" t="s">
        <v>27</v>
      </c>
      <c r="R5" s="40">
        <f t="shared" ref="R5:R65" si="0">SUM(J5:L5)</f>
        <v>2294</v>
      </c>
    </row>
    <row r="6" spans="1:18" x14ac:dyDescent="0.2">
      <c r="A6" s="16" t="s">
        <v>29</v>
      </c>
      <c r="B6">
        <v>90</v>
      </c>
      <c r="C6">
        <v>77</v>
      </c>
      <c r="D6">
        <v>184</v>
      </c>
      <c r="E6">
        <v>852</v>
      </c>
      <c r="F6">
        <v>1146</v>
      </c>
      <c r="G6">
        <v>1482</v>
      </c>
      <c r="H6">
        <v>1643</v>
      </c>
      <c r="I6">
        <v>1406</v>
      </c>
      <c r="J6">
        <v>1401</v>
      </c>
      <c r="K6">
        <v>654</v>
      </c>
      <c r="L6">
        <v>228</v>
      </c>
      <c r="M6">
        <v>95</v>
      </c>
      <c r="N6" s="16">
        <f t="shared" ref="N6:N65" si="1">SUM(B6:M6)</f>
        <v>9258</v>
      </c>
      <c r="O6" s="8"/>
      <c r="P6" s="39">
        <f t="shared" ref="P6:P65" si="2">SUM(D6:F6)</f>
        <v>2182</v>
      </c>
      <c r="Q6">
        <f t="shared" ref="Q6:Q65" si="3">SUM(G6:I6)</f>
        <v>4531</v>
      </c>
      <c r="R6" s="40">
        <f t="shared" si="0"/>
        <v>2283</v>
      </c>
    </row>
    <row r="7" spans="1:18" x14ac:dyDescent="0.2">
      <c r="A7" s="16" t="s">
        <v>30</v>
      </c>
      <c r="B7">
        <v>56</v>
      </c>
      <c r="C7">
        <v>78</v>
      </c>
      <c r="D7">
        <v>384</v>
      </c>
      <c r="E7">
        <v>787</v>
      </c>
      <c r="F7">
        <v>1311</v>
      </c>
      <c r="G7">
        <v>1435</v>
      </c>
      <c r="H7">
        <v>1705</v>
      </c>
      <c r="I7">
        <v>1369</v>
      </c>
      <c r="J7">
        <v>1348</v>
      </c>
      <c r="K7">
        <v>756</v>
      </c>
      <c r="L7">
        <v>468</v>
      </c>
      <c r="M7">
        <v>189</v>
      </c>
      <c r="N7" s="16">
        <f t="shared" si="1"/>
        <v>9886</v>
      </c>
      <c r="O7" s="8"/>
      <c r="P7" s="39">
        <f t="shared" si="2"/>
        <v>2482</v>
      </c>
      <c r="Q7">
        <f t="shared" si="3"/>
        <v>4509</v>
      </c>
      <c r="R7" s="40">
        <f t="shared" si="0"/>
        <v>2572</v>
      </c>
    </row>
    <row r="8" spans="1:18" x14ac:dyDescent="0.2">
      <c r="A8" s="16" t="s">
        <v>31</v>
      </c>
      <c r="B8">
        <v>23</v>
      </c>
      <c r="C8">
        <v>150</v>
      </c>
      <c r="D8">
        <v>143</v>
      </c>
      <c r="E8">
        <v>552</v>
      </c>
      <c r="F8">
        <v>1206</v>
      </c>
      <c r="G8">
        <v>1686</v>
      </c>
      <c r="H8">
        <v>1525</v>
      </c>
      <c r="I8">
        <v>1380</v>
      </c>
      <c r="J8">
        <v>1122</v>
      </c>
      <c r="K8">
        <v>780</v>
      </c>
      <c r="L8">
        <v>385</v>
      </c>
      <c r="M8">
        <v>100</v>
      </c>
      <c r="N8" s="16">
        <f t="shared" si="1"/>
        <v>9052</v>
      </c>
      <c r="O8" s="8"/>
      <c r="P8" s="39">
        <f t="shared" si="2"/>
        <v>1901</v>
      </c>
      <c r="Q8">
        <f t="shared" si="3"/>
        <v>4591</v>
      </c>
      <c r="R8" s="40">
        <f t="shared" si="0"/>
        <v>2287</v>
      </c>
    </row>
    <row r="9" spans="1:18" x14ac:dyDescent="0.2">
      <c r="A9" s="16" t="s">
        <v>32</v>
      </c>
      <c r="B9">
        <v>30</v>
      </c>
      <c r="C9">
        <v>101</v>
      </c>
      <c r="D9">
        <v>192</v>
      </c>
      <c r="E9">
        <v>713</v>
      </c>
      <c r="F9">
        <v>1134</v>
      </c>
      <c r="G9">
        <v>1714</v>
      </c>
      <c r="H9">
        <v>1832</v>
      </c>
      <c r="I9">
        <v>1764</v>
      </c>
      <c r="J9">
        <v>1596</v>
      </c>
      <c r="K9">
        <v>669</v>
      </c>
      <c r="L9">
        <v>385</v>
      </c>
      <c r="M9">
        <v>118</v>
      </c>
      <c r="N9" s="16">
        <f t="shared" si="1"/>
        <v>10248</v>
      </c>
      <c r="O9" s="8"/>
      <c r="P9" s="39">
        <f t="shared" si="2"/>
        <v>2039</v>
      </c>
      <c r="Q9">
        <f t="shared" si="3"/>
        <v>5310</v>
      </c>
      <c r="R9" s="40">
        <f t="shared" si="0"/>
        <v>2650</v>
      </c>
    </row>
    <row r="10" spans="1:18" x14ac:dyDescent="0.2">
      <c r="A10" s="16" t="s">
        <v>33</v>
      </c>
      <c r="B10">
        <v>48</v>
      </c>
      <c r="C10">
        <v>58</v>
      </c>
      <c r="D10">
        <v>384</v>
      </c>
      <c r="E10">
        <v>539</v>
      </c>
      <c r="F10">
        <v>879</v>
      </c>
      <c r="G10">
        <v>1547</v>
      </c>
      <c r="H10">
        <v>1519</v>
      </c>
      <c r="I10">
        <v>1700</v>
      </c>
      <c r="J10">
        <v>1423</v>
      </c>
      <c r="K10">
        <v>615</v>
      </c>
      <c r="L10">
        <v>332</v>
      </c>
      <c r="M10">
        <v>118</v>
      </c>
      <c r="N10" s="16">
        <f t="shared" si="1"/>
        <v>9162</v>
      </c>
      <c r="O10" s="8"/>
      <c r="P10" s="39">
        <f t="shared" si="2"/>
        <v>1802</v>
      </c>
      <c r="Q10">
        <f t="shared" si="3"/>
        <v>4766</v>
      </c>
      <c r="R10" s="40">
        <f t="shared" si="0"/>
        <v>2370</v>
      </c>
    </row>
    <row r="11" spans="1:18" x14ac:dyDescent="0.2">
      <c r="A11" s="17" t="s">
        <v>34</v>
      </c>
      <c r="B11" s="38">
        <v>73</v>
      </c>
      <c r="C11" s="38">
        <v>18</v>
      </c>
      <c r="D11" s="38">
        <v>236</v>
      </c>
      <c r="E11" s="38">
        <v>381</v>
      </c>
      <c r="F11" s="38">
        <v>1191</v>
      </c>
      <c r="G11" s="38">
        <v>1469</v>
      </c>
      <c r="H11" s="38">
        <v>1677</v>
      </c>
      <c r="I11" s="38">
        <v>1596</v>
      </c>
      <c r="J11" s="38">
        <v>1318</v>
      </c>
      <c r="K11" s="38">
        <v>642</v>
      </c>
      <c r="L11" s="38">
        <v>357</v>
      </c>
      <c r="M11" s="38">
        <v>97</v>
      </c>
      <c r="N11" s="17">
        <f t="shared" si="1"/>
        <v>9055</v>
      </c>
      <c r="O11" s="15"/>
      <c r="P11" s="41">
        <f t="shared" si="2"/>
        <v>1808</v>
      </c>
      <c r="Q11" s="38">
        <f t="shared" si="3"/>
        <v>4742</v>
      </c>
      <c r="R11" s="42">
        <f t="shared" si="0"/>
        <v>2317</v>
      </c>
    </row>
    <row r="12" spans="1:18" x14ac:dyDescent="0.2">
      <c r="A12" s="17" t="s">
        <v>35</v>
      </c>
      <c r="B12" s="38">
        <v>17</v>
      </c>
      <c r="C12" s="38">
        <v>77</v>
      </c>
      <c r="D12" s="38">
        <v>301</v>
      </c>
      <c r="E12" s="38">
        <v>583</v>
      </c>
      <c r="F12" s="38">
        <v>1164</v>
      </c>
      <c r="G12" s="38">
        <v>1628</v>
      </c>
      <c r="H12" s="38">
        <v>1628</v>
      </c>
      <c r="I12" s="38">
        <v>1464</v>
      </c>
      <c r="J12" s="38">
        <v>1020</v>
      </c>
      <c r="K12" s="38">
        <v>750</v>
      </c>
      <c r="L12" s="38">
        <v>337</v>
      </c>
      <c r="M12" s="38">
        <v>209</v>
      </c>
      <c r="N12" s="17">
        <f t="shared" si="1"/>
        <v>9178</v>
      </c>
      <c r="O12" s="15"/>
      <c r="P12" s="41">
        <f t="shared" si="2"/>
        <v>2048</v>
      </c>
      <c r="Q12" s="38">
        <f t="shared" si="3"/>
        <v>4720</v>
      </c>
      <c r="R12" s="42">
        <f t="shared" si="0"/>
        <v>2107</v>
      </c>
    </row>
    <row r="13" spans="1:18" x14ac:dyDescent="0.2">
      <c r="A13" s="17" t="s">
        <v>36</v>
      </c>
      <c r="B13" s="38">
        <v>38</v>
      </c>
      <c r="C13" s="38">
        <v>122</v>
      </c>
      <c r="D13" s="38">
        <v>345</v>
      </c>
      <c r="E13" s="38">
        <v>670</v>
      </c>
      <c r="F13" s="38">
        <v>960</v>
      </c>
      <c r="G13" s="38">
        <v>1575</v>
      </c>
      <c r="H13" s="38">
        <v>1708</v>
      </c>
      <c r="I13" s="38">
        <v>1504</v>
      </c>
      <c r="J13" s="38">
        <v>1045</v>
      </c>
      <c r="K13" s="38">
        <v>726</v>
      </c>
      <c r="L13" s="38">
        <v>351</v>
      </c>
      <c r="M13" s="38">
        <v>201</v>
      </c>
      <c r="N13" s="17">
        <f t="shared" si="1"/>
        <v>9245</v>
      </c>
      <c r="O13" s="15"/>
      <c r="P13" s="41">
        <f t="shared" si="2"/>
        <v>1975</v>
      </c>
      <c r="Q13" s="38">
        <f t="shared" si="3"/>
        <v>4787</v>
      </c>
      <c r="R13" s="42">
        <f t="shared" si="0"/>
        <v>2122</v>
      </c>
    </row>
    <row r="14" spans="1:18" x14ac:dyDescent="0.2">
      <c r="A14" s="17" t="s">
        <v>37</v>
      </c>
      <c r="B14" s="38">
        <v>76</v>
      </c>
      <c r="C14" s="38">
        <v>187</v>
      </c>
      <c r="D14" s="38">
        <v>324</v>
      </c>
      <c r="E14" s="38">
        <v>601</v>
      </c>
      <c r="F14" s="38">
        <v>1182</v>
      </c>
      <c r="G14" s="38">
        <v>1789</v>
      </c>
      <c r="H14" s="38">
        <v>1913</v>
      </c>
      <c r="I14" s="38">
        <v>1781</v>
      </c>
      <c r="J14" s="38">
        <v>1305</v>
      </c>
      <c r="K14" s="38">
        <v>897</v>
      </c>
      <c r="L14" s="38">
        <v>407</v>
      </c>
      <c r="M14" s="38">
        <v>142</v>
      </c>
      <c r="N14" s="17">
        <f t="shared" si="1"/>
        <v>10604</v>
      </c>
      <c r="O14" s="15"/>
      <c r="P14" s="41">
        <f t="shared" si="2"/>
        <v>2107</v>
      </c>
      <c r="Q14" s="38">
        <f t="shared" si="3"/>
        <v>5483</v>
      </c>
      <c r="R14" s="42">
        <f t="shared" si="0"/>
        <v>2609</v>
      </c>
    </row>
    <row r="15" spans="1:18" x14ac:dyDescent="0.2">
      <c r="A15" s="17" t="s">
        <v>38</v>
      </c>
      <c r="B15" s="38">
        <v>100</v>
      </c>
      <c r="C15" s="38">
        <v>150</v>
      </c>
      <c r="D15" s="38">
        <v>309</v>
      </c>
      <c r="E15" s="38">
        <v>673</v>
      </c>
      <c r="F15" s="38">
        <v>951</v>
      </c>
      <c r="G15" s="38">
        <v>1575</v>
      </c>
      <c r="H15" s="38">
        <v>1900</v>
      </c>
      <c r="I15" s="38">
        <v>1624</v>
      </c>
      <c r="J15" s="38">
        <v>1144</v>
      </c>
      <c r="K15" s="38">
        <v>768</v>
      </c>
      <c r="L15" s="38">
        <v>445</v>
      </c>
      <c r="M15" s="38">
        <v>150</v>
      </c>
      <c r="N15" s="17">
        <f t="shared" si="1"/>
        <v>9789</v>
      </c>
      <c r="O15" s="15"/>
      <c r="P15" s="41">
        <f t="shared" si="2"/>
        <v>1933</v>
      </c>
      <c r="Q15" s="38">
        <f t="shared" si="3"/>
        <v>5099</v>
      </c>
      <c r="R15" s="42">
        <f t="shared" si="0"/>
        <v>2357</v>
      </c>
    </row>
    <row r="16" spans="1:18" x14ac:dyDescent="0.2">
      <c r="A16" s="17" t="s">
        <v>39</v>
      </c>
      <c r="B16" s="38">
        <v>78</v>
      </c>
      <c r="C16" s="38">
        <v>81</v>
      </c>
      <c r="D16" s="38">
        <v>215</v>
      </c>
      <c r="E16" s="38">
        <v>707</v>
      </c>
      <c r="F16" s="38">
        <v>1077</v>
      </c>
      <c r="G16" s="38">
        <v>1423</v>
      </c>
      <c r="H16" s="38">
        <v>1510</v>
      </c>
      <c r="I16" s="38">
        <v>1501</v>
      </c>
      <c r="J16" s="38">
        <v>1522</v>
      </c>
      <c r="K16" s="38">
        <v>636</v>
      </c>
      <c r="L16" s="38">
        <v>439</v>
      </c>
      <c r="M16" s="38">
        <v>135</v>
      </c>
      <c r="N16" s="17">
        <f t="shared" si="1"/>
        <v>9324</v>
      </c>
      <c r="O16" s="15"/>
      <c r="P16" s="41">
        <f t="shared" si="2"/>
        <v>1999</v>
      </c>
      <c r="Q16" s="38">
        <f t="shared" si="3"/>
        <v>4434</v>
      </c>
      <c r="R16" s="42">
        <f t="shared" si="0"/>
        <v>2597</v>
      </c>
    </row>
    <row r="17" spans="1:18" x14ac:dyDescent="0.2">
      <c r="A17" s="17" t="s">
        <v>40</v>
      </c>
      <c r="B17" s="38">
        <v>72</v>
      </c>
      <c r="C17" s="38">
        <v>64</v>
      </c>
      <c r="D17" s="38">
        <v>143</v>
      </c>
      <c r="E17" s="38">
        <v>673</v>
      </c>
      <c r="F17" s="38">
        <v>1062</v>
      </c>
      <c r="G17" s="38">
        <v>1491</v>
      </c>
      <c r="H17" s="38">
        <v>1810</v>
      </c>
      <c r="I17" s="38">
        <v>1439</v>
      </c>
      <c r="J17" s="38">
        <v>1150</v>
      </c>
      <c r="K17" s="38">
        <v>1002</v>
      </c>
      <c r="L17" s="38">
        <v>639</v>
      </c>
      <c r="M17" s="38">
        <v>128</v>
      </c>
      <c r="N17" s="17">
        <f t="shared" si="1"/>
        <v>9673</v>
      </c>
      <c r="O17" s="15"/>
      <c r="P17" s="41">
        <f t="shared" si="2"/>
        <v>1878</v>
      </c>
      <c r="Q17" s="38">
        <f t="shared" si="3"/>
        <v>4740</v>
      </c>
      <c r="R17" s="42">
        <f t="shared" si="0"/>
        <v>2791</v>
      </c>
    </row>
    <row r="18" spans="1:18" x14ac:dyDescent="0.2">
      <c r="A18" s="17" t="s">
        <v>41</v>
      </c>
      <c r="B18" s="38">
        <v>78</v>
      </c>
      <c r="C18" s="38">
        <v>127</v>
      </c>
      <c r="D18" s="38">
        <v>324</v>
      </c>
      <c r="E18" s="38">
        <v>713</v>
      </c>
      <c r="F18" s="38">
        <v>1095</v>
      </c>
      <c r="G18" s="38">
        <v>1442</v>
      </c>
      <c r="H18" s="38">
        <v>1587</v>
      </c>
      <c r="I18" s="38">
        <v>1378</v>
      </c>
      <c r="J18" s="38">
        <v>1234</v>
      </c>
      <c r="K18" s="38">
        <v>699</v>
      </c>
      <c r="L18" s="38">
        <v>387</v>
      </c>
      <c r="M18" s="38">
        <v>141</v>
      </c>
      <c r="N18" s="17">
        <f t="shared" si="1"/>
        <v>9205</v>
      </c>
      <c r="O18" s="15"/>
      <c r="P18" s="41">
        <f t="shared" si="2"/>
        <v>2132</v>
      </c>
      <c r="Q18" s="38">
        <f t="shared" si="3"/>
        <v>4407</v>
      </c>
      <c r="R18" s="42">
        <f t="shared" si="0"/>
        <v>2320</v>
      </c>
    </row>
    <row r="19" spans="1:18" x14ac:dyDescent="0.2">
      <c r="A19" s="17" t="s">
        <v>42</v>
      </c>
      <c r="B19" s="38">
        <v>49</v>
      </c>
      <c r="C19" s="38">
        <v>111</v>
      </c>
      <c r="D19" s="38">
        <v>125</v>
      </c>
      <c r="E19" s="38">
        <v>567</v>
      </c>
      <c r="F19" s="38">
        <v>1014</v>
      </c>
      <c r="G19" s="38">
        <v>1538</v>
      </c>
      <c r="H19" s="38">
        <v>1640</v>
      </c>
      <c r="I19" s="38">
        <v>1386</v>
      </c>
      <c r="J19" s="38">
        <v>1286</v>
      </c>
      <c r="K19" s="38">
        <v>960</v>
      </c>
      <c r="L19" s="38">
        <v>468</v>
      </c>
      <c r="M19" s="38">
        <v>109</v>
      </c>
      <c r="N19" s="17">
        <f t="shared" si="1"/>
        <v>9253</v>
      </c>
      <c r="O19" s="15"/>
      <c r="P19" s="41">
        <f t="shared" si="2"/>
        <v>1706</v>
      </c>
      <c r="Q19" s="38">
        <f t="shared" si="3"/>
        <v>4564</v>
      </c>
      <c r="R19" s="42">
        <f t="shared" si="0"/>
        <v>2714</v>
      </c>
    </row>
    <row r="20" spans="1:18" x14ac:dyDescent="0.2">
      <c r="A20" s="17" t="s">
        <v>43</v>
      </c>
      <c r="B20" s="38">
        <v>69</v>
      </c>
      <c r="C20" s="38">
        <v>49</v>
      </c>
      <c r="D20" s="38">
        <v>301</v>
      </c>
      <c r="E20" s="38">
        <v>716</v>
      </c>
      <c r="F20" s="38">
        <v>921</v>
      </c>
      <c r="G20" s="38">
        <v>1631</v>
      </c>
      <c r="H20" s="38">
        <v>1674</v>
      </c>
      <c r="I20" s="38">
        <v>1574</v>
      </c>
      <c r="J20" s="38">
        <v>831</v>
      </c>
      <c r="K20" s="38">
        <v>582</v>
      </c>
      <c r="L20" s="38">
        <v>527</v>
      </c>
      <c r="M20" s="38">
        <v>97</v>
      </c>
      <c r="N20" s="17">
        <f t="shared" si="1"/>
        <v>8972</v>
      </c>
      <c r="O20" s="15"/>
      <c r="P20" s="41">
        <f t="shared" si="2"/>
        <v>1938</v>
      </c>
      <c r="Q20" s="38">
        <f t="shared" si="3"/>
        <v>4879</v>
      </c>
      <c r="R20" s="42">
        <f t="shared" si="0"/>
        <v>1940</v>
      </c>
    </row>
    <row r="21" spans="1:18" x14ac:dyDescent="0.2">
      <c r="A21" s="16" t="s">
        <v>44</v>
      </c>
      <c r="B21">
        <v>45</v>
      </c>
      <c r="C21">
        <v>99</v>
      </c>
      <c r="D21">
        <v>321</v>
      </c>
      <c r="E21">
        <v>555</v>
      </c>
      <c r="F21">
        <v>1233</v>
      </c>
      <c r="G21">
        <v>1606</v>
      </c>
      <c r="H21">
        <v>1724</v>
      </c>
      <c r="I21">
        <v>1324</v>
      </c>
      <c r="J21">
        <v>1122</v>
      </c>
      <c r="K21">
        <v>756</v>
      </c>
      <c r="L21">
        <v>270</v>
      </c>
      <c r="M21">
        <v>53</v>
      </c>
      <c r="N21" s="16">
        <f t="shared" si="1"/>
        <v>9108</v>
      </c>
      <c r="O21" s="8"/>
      <c r="P21" s="39">
        <f t="shared" si="2"/>
        <v>2109</v>
      </c>
      <c r="Q21">
        <f t="shared" si="3"/>
        <v>4654</v>
      </c>
      <c r="R21" s="40">
        <f t="shared" si="0"/>
        <v>2148</v>
      </c>
    </row>
    <row r="22" spans="1:18" x14ac:dyDescent="0.2">
      <c r="A22" s="16" t="s">
        <v>45</v>
      </c>
      <c r="B22">
        <v>69</v>
      </c>
      <c r="C22">
        <v>139</v>
      </c>
      <c r="D22">
        <v>324</v>
      </c>
      <c r="E22">
        <v>732</v>
      </c>
      <c r="F22">
        <v>1311</v>
      </c>
      <c r="G22">
        <v>1352</v>
      </c>
      <c r="H22">
        <v>2269</v>
      </c>
      <c r="I22">
        <v>1593</v>
      </c>
      <c r="J22">
        <v>1448</v>
      </c>
      <c r="K22">
        <v>693</v>
      </c>
      <c r="L22">
        <v>379</v>
      </c>
      <c r="M22">
        <v>180</v>
      </c>
      <c r="N22" s="16">
        <f t="shared" si="1"/>
        <v>10489</v>
      </c>
      <c r="O22" s="8"/>
      <c r="P22" s="39">
        <f t="shared" si="2"/>
        <v>2367</v>
      </c>
      <c r="Q22">
        <f t="shared" si="3"/>
        <v>5214</v>
      </c>
      <c r="R22" s="40">
        <f t="shared" si="0"/>
        <v>2520</v>
      </c>
    </row>
    <row r="23" spans="1:18" x14ac:dyDescent="0.2">
      <c r="A23" s="16" t="s">
        <v>46</v>
      </c>
      <c r="B23">
        <v>60</v>
      </c>
      <c r="C23">
        <v>185</v>
      </c>
      <c r="D23">
        <v>267</v>
      </c>
      <c r="E23">
        <v>604</v>
      </c>
      <c r="F23">
        <v>1014</v>
      </c>
      <c r="G23">
        <v>1426</v>
      </c>
      <c r="H23">
        <v>1693</v>
      </c>
      <c r="I23">
        <v>1630</v>
      </c>
      <c r="J23">
        <v>1407</v>
      </c>
      <c r="K23">
        <v>666</v>
      </c>
      <c r="L23">
        <v>454</v>
      </c>
      <c r="M23">
        <v>93</v>
      </c>
      <c r="N23" s="16">
        <f t="shared" si="1"/>
        <v>9499</v>
      </c>
      <c r="O23" s="8"/>
      <c r="P23" s="39">
        <f t="shared" si="2"/>
        <v>1885</v>
      </c>
      <c r="Q23">
        <f t="shared" si="3"/>
        <v>4749</v>
      </c>
      <c r="R23" s="40">
        <f t="shared" si="0"/>
        <v>2527</v>
      </c>
    </row>
    <row r="24" spans="1:18" x14ac:dyDescent="0.2">
      <c r="A24" s="16" t="s">
        <v>47</v>
      </c>
      <c r="B24">
        <v>80</v>
      </c>
      <c r="C24">
        <v>77</v>
      </c>
      <c r="D24">
        <v>278</v>
      </c>
      <c r="E24">
        <v>694</v>
      </c>
      <c r="F24">
        <v>918</v>
      </c>
      <c r="G24">
        <v>1237</v>
      </c>
      <c r="H24">
        <v>1476</v>
      </c>
      <c r="I24">
        <v>1716</v>
      </c>
      <c r="J24">
        <v>1302</v>
      </c>
      <c r="K24">
        <v>813</v>
      </c>
      <c r="L24">
        <v>329</v>
      </c>
      <c r="M24">
        <v>167</v>
      </c>
      <c r="N24" s="16">
        <f t="shared" si="1"/>
        <v>9087</v>
      </c>
      <c r="O24" s="8"/>
      <c r="P24" s="39">
        <f t="shared" si="2"/>
        <v>1890</v>
      </c>
      <c r="Q24">
        <f t="shared" si="3"/>
        <v>4429</v>
      </c>
      <c r="R24" s="40">
        <f t="shared" si="0"/>
        <v>2444</v>
      </c>
    </row>
    <row r="25" spans="1:18" x14ac:dyDescent="0.2">
      <c r="A25" s="16" t="s">
        <v>48</v>
      </c>
      <c r="B25">
        <v>27</v>
      </c>
      <c r="C25">
        <v>122</v>
      </c>
      <c r="D25">
        <v>270</v>
      </c>
      <c r="E25">
        <v>464</v>
      </c>
      <c r="F25">
        <v>1077</v>
      </c>
      <c r="G25">
        <v>1717</v>
      </c>
      <c r="H25">
        <v>1752</v>
      </c>
      <c r="I25">
        <v>1215</v>
      </c>
      <c r="J25">
        <v>1290</v>
      </c>
      <c r="K25">
        <v>471</v>
      </c>
      <c r="L25">
        <v>527</v>
      </c>
      <c r="M25">
        <v>249</v>
      </c>
      <c r="N25" s="16">
        <f t="shared" si="1"/>
        <v>9181</v>
      </c>
      <c r="O25" s="8"/>
      <c r="P25" s="39">
        <f t="shared" si="2"/>
        <v>1811</v>
      </c>
      <c r="Q25">
        <f t="shared" si="3"/>
        <v>4684</v>
      </c>
      <c r="R25" s="40">
        <f t="shared" si="0"/>
        <v>2288</v>
      </c>
    </row>
    <row r="26" spans="1:18" x14ac:dyDescent="0.2">
      <c r="A26" s="16" t="s">
        <v>49</v>
      </c>
      <c r="B26">
        <v>127</v>
      </c>
      <c r="C26">
        <v>208</v>
      </c>
      <c r="D26">
        <v>281</v>
      </c>
      <c r="E26">
        <v>626</v>
      </c>
      <c r="F26">
        <v>1044</v>
      </c>
      <c r="G26">
        <v>1497</v>
      </c>
      <c r="H26">
        <v>1736</v>
      </c>
      <c r="I26">
        <v>1588</v>
      </c>
      <c r="J26">
        <v>1410</v>
      </c>
      <c r="K26">
        <v>780</v>
      </c>
      <c r="L26">
        <v>448</v>
      </c>
      <c r="M26">
        <v>247</v>
      </c>
      <c r="N26" s="16">
        <f t="shared" si="1"/>
        <v>9992</v>
      </c>
      <c r="O26" s="8"/>
      <c r="P26" s="39">
        <f t="shared" si="2"/>
        <v>1951</v>
      </c>
      <c r="Q26">
        <f t="shared" si="3"/>
        <v>4821</v>
      </c>
      <c r="R26" s="40">
        <f t="shared" si="0"/>
        <v>2638</v>
      </c>
    </row>
    <row r="27" spans="1:18" x14ac:dyDescent="0.2">
      <c r="A27" s="16" t="s">
        <v>50</v>
      </c>
      <c r="B27">
        <v>8</v>
      </c>
      <c r="C27">
        <v>70</v>
      </c>
      <c r="D27">
        <v>342</v>
      </c>
      <c r="E27">
        <v>676</v>
      </c>
      <c r="F27">
        <v>1131</v>
      </c>
      <c r="G27">
        <v>1730</v>
      </c>
      <c r="H27">
        <v>1885</v>
      </c>
      <c r="I27">
        <v>1784</v>
      </c>
      <c r="J27">
        <v>1305</v>
      </c>
      <c r="K27">
        <v>858</v>
      </c>
      <c r="L27">
        <v>558</v>
      </c>
      <c r="M27">
        <v>244</v>
      </c>
      <c r="N27" s="16">
        <f t="shared" si="1"/>
        <v>10591</v>
      </c>
      <c r="O27" s="8"/>
      <c r="P27" s="39">
        <f t="shared" si="2"/>
        <v>2149</v>
      </c>
      <c r="Q27">
        <f t="shared" si="3"/>
        <v>5399</v>
      </c>
      <c r="R27" s="40">
        <f t="shared" si="0"/>
        <v>2721</v>
      </c>
    </row>
    <row r="28" spans="1:18" x14ac:dyDescent="0.2">
      <c r="A28" s="16" t="s">
        <v>51</v>
      </c>
      <c r="B28">
        <v>52</v>
      </c>
      <c r="C28">
        <v>173</v>
      </c>
      <c r="D28">
        <v>336</v>
      </c>
      <c r="E28">
        <v>964</v>
      </c>
      <c r="F28">
        <v>981</v>
      </c>
      <c r="G28">
        <v>1817</v>
      </c>
      <c r="H28">
        <v>2034</v>
      </c>
      <c r="I28">
        <v>1534</v>
      </c>
      <c r="J28">
        <v>1054</v>
      </c>
      <c r="K28">
        <v>810</v>
      </c>
      <c r="L28">
        <v>329</v>
      </c>
      <c r="M28">
        <v>161</v>
      </c>
      <c r="N28" s="16">
        <f t="shared" si="1"/>
        <v>10245</v>
      </c>
      <c r="O28" s="8"/>
      <c r="P28" s="39">
        <f t="shared" si="2"/>
        <v>2281</v>
      </c>
      <c r="Q28">
        <f t="shared" si="3"/>
        <v>5385</v>
      </c>
      <c r="R28" s="40">
        <f t="shared" si="0"/>
        <v>2193</v>
      </c>
    </row>
    <row r="29" spans="1:18" x14ac:dyDescent="0.2">
      <c r="A29" s="16" t="s">
        <v>52</v>
      </c>
      <c r="B29">
        <v>81</v>
      </c>
      <c r="C29">
        <v>88</v>
      </c>
      <c r="D29">
        <v>483</v>
      </c>
      <c r="E29">
        <v>626</v>
      </c>
      <c r="F29">
        <v>957</v>
      </c>
      <c r="G29">
        <v>1302</v>
      </c>
      <c r="H29">
        <v>1469</v>
      </c>
      <c r="I29">
        <v>1403</v>
      </c>
      <c r="J29">
        <v>1194</v>
      </c>
      <c r="K29">
        <v>738</v>
      </c>
      <c r="L29">
        <v>419</v>
      </c>
      <c r="M29">
        <v>59</v>
      </c>
      <c r="N29" s="16">
        <f t="shared" si="1"/>
        <v>8819</v>
      </c>
      <c r="O29" s="8"/>
      <c r="P29" s="39">
        <f t="shared" si="2"/>
        <v>2066</v>
      </c>
      <c r="Q29">
        <f t="shared" si="3"/>
        <v>4174</v>
      </c>
      <c r="R29" s="40">
        <f t="shared" si="0"/>
        <v>2351</v>
      </c>
    </row>
    <row r="30" spans="1:18" x14ac:dyDescent="0.2">
      <c r="A30" s="16" t="s">
        <v>53</v>
      </c>
      <c r="B30">
        <v>39</v>
      </c>
      <c r="C30">
        <v>126</v>
      </c>
      <c r="D30">
        <v>242</v>
      </c>
      <c r="E30">
        <v>738</v>
      </c>
      <c r="F30">
        <v>1209</v>
      </c>
      <c r="G30">
        <v>1866</v>
      </c>
      <c r="H30">
        <v>1953</v>
      </c>
      <c r="I30">
        <v>1515</v>
      </c>
      <c r="J30">
        <v>1209</v>
      </c>
      <c r="K30">
        <v>930</v>
      </c>
      <c r="L30">
        <v>399</v>
      </c>
      <c r="M30">
        <v>113</v>
      </c>
      <c r="N30" s="16">
        <f t="shared" si="1"/>
        <v>10339</v>
      </c>
      <c r="O30" s="8"/>
      <c r="P30" s="39">
        <f t="shared" si="2"/>
        <v>2189</v>
      </c>
      <c r="Q30">
        <f t="shared" si="3"/>
        <v>5334</v>
      </c>
      <c r="R30" s="40">
        <f t="shared" si="0"/>
        <v>2538</v>
      </c>
    </row>
    <row r="31" spans="1:18" x14ac:dyDescent="0.2">
      <c r="A31" s="17" t="s">
        <v>54</v>
      </c>
      <c r="B31" s="38">
        <v>100</v>
      </c>
      <c r="C31" s="38">
        <v>118</v>
      </c>
      <c r="D31" s="38">
        <v>202</v>
      </c>
      <c r="E31" s="38">
        <v>422</v>
      </c>
      <c r="F31" s="38">
        <v>1125</v>
      </c>
      <c r="G31" s="38">
        <v>1429</v>
      </c>
      <c r="H31" s="38">
        <v>1497</v>
      </c>
      <c r="I31" s="38">
        <v>1299</v>
      </c>
      <c r="J31" s="38">
        <v>1147</v>
      </c>
      <c r="K31" s="38">
        <v>582</v>
      </c>
      <c r="L31" s="38">
        <v>313</v>
      </c>
      <c r="M31" s="38">
        <v>53</v>
      </c>
      <c r="N31" s="17">
        <f t="shared" si="1"/>
        <v>8287</v>
      </c>
      <c r="O31" s="15"/>
      <c r="P31" s="41">
        <f t="shared" si="2"/>
        <v>1749</v>
      </c>
      <c r="Q31" s="38">
        <f t="shared" si="3"/>
        <v>4225</v>
      </c>
      <c r="R31" s="42">
        <f t="shared" si="0"/>
        <v>2042</v>
      </c>
    </row>
    <row r="32" spans="1:18" x14ac:dyDescent="0.2">
      <c r="A32" s="17" t="s">
        <v>55</v>
      </c>
      <c r="B32" s="38">
        <v>9</v>
      </c>
      <c r="C32" s="38">
        <v>93</v>
      </c>
      <c r="D32" s="38">
        <v>189</v>
      </c>
      <c r="E32" s="38">
        <v>589</v>
      </c>
      <c r="F32" s="38">
        <v>1245</v>
      </c>
      <c r="G32" s="38">
        <v>1544</v>
      </c>
      <c r="H32" s="38">
        <v>1795</v>
      </c>
      <c r="I32" s="38">
        <v>1560</v>
      </c>
      <c r="J32" s="38">
        <v>1212</v>
      </c>
      <c r="K32" s="38">
        <v>762</v>
      </c>
      <c r="L32" s="38">
        <v>230</v>
      </c>
      <c r="M32" s="38">
        <v>121</v>
      </c>
      <c r="N32" s="17">
        <f t="shared" si="1"/>
        <v>9349</v>
      </c>
      <c r="O32" s="15"/>
      <c r="P32" s="41">
        <f t="shared" si="2"/>
        <v>2023</v>
      </c>
      <c r="Q32" s="38">
        <f t="shared" si="3"/>
        <v>4899</v>
      </c>
      <c r="R32" s="42">
        <f t="shared" si="0"/>
        <v>2204</v>
      </c>
    </row>
    <row r="33" spans="1:18" x14ac:dyDescent="0.2">
      <c r="A33" s="17" t="s">
        <v>56</v>
      </c>
      <c r="B33" s="38">
        <v>93</v>
      </c>
      <c r="C33" s="38">
        <v>84</v>
      </c>
      <c r="D33" s="38">
        <v>212</v>
      </c>
      <c r="E33" s="38">
        <v>583</v>
      </c>
      <c r="F33" s="38">
        <v>924</v>
      </c>
      <c r="G33" s="38">
        <v>1624</v>
      </c>
      <c r="H33" s="38">
        <v>1643</v>
      </c>
      <c r="I33" s="38">
        <v>1697</v>
      </c>
      <c r="J33" s="38">
        <v>1522</v>
      </c>
      <c r="K33" s="38">
        <v>861</v>
      </c>
      <c r="L33" s="38">
        <v>396</v>
      </c>
      <c r="M33" s="38">
        <v>70</v>
      </c>
      <c r="N33" s="17">
        <f t="shared" si="1"/>
        <v>9709</v>
      </c>
      <c r="O33" s="15"/>
      <c r="P33" s="41">
        <f t="shared" si="2"/>
        <v>1719</v>
      </c>
      <c r="Q33" s="38">
        <f t="shared" si="3"/>
        <v>4964</v>
      </c>
      <c r="R33" s="42">
        <f t="shared" si="0"/>
        <v>2779</v>
      </c>
    </row>
    <row r="34" spans="1:18" x14ac:dyDescent="0.2">
      <c r="A34" s="17" t="s">
        <v>57</v>
      </c>
      <c r="B34" s="38">
        <v>32</v>
      </c>
      <c r="C34" s="38">
        <v>161</v>
      </c>
      <c r="D34" s="38">
        <v>264</v>
      </c>
      <c r="E34" s="38">
        <v>698</v>
      </c>
      <c r="F34" s="38">
        <v>960</v>
      </c>
      <c r="G34" s="38">
        <v>1234</v>
      </c>
      <c r="H34" s="38">
        <v>1993</v>
      </c>
      <c r="I34" s="38">
        <v>1366</v>
      </c>
      <c r="J34" s="38">
        <v>1286</v>
      </c>
      <c r="K34" s="38">
        <v>825</v>
      </c>
      <c r="L34" s="38">
        <v>626</v>
      </c>
      <c r="M34" s="38">
        <v>221</v>
      </c>
      <c r="N34" s="17">
        <f t="shared" si="1"/>
        <v>9666</v>
      </c>
      <c r="O34" s="15"/>
      <c r="P34" s="41">
        <f t="shared" si="2"/>
        <v>1922</v>
      </c>
      <c r="Q34" s="38">
        <f t="shared" si="3"/>
        <v>4593</v>
      </c>
      <c r="R34" s="42">
        <f t="shared" si="0"/>
        <v>2737</v>
      </c>
    </row>
    <row r="35" spans="1:18" x14ac:dyDescent="0.2">
      <c r="A35" s="17" t="s">
        <v>58</v>
      </c>
      <c r="B35" s="38">
        <v>110</v>
      </c>
      <c r="C35" s="38">
        <v>148</v>
      </c>
      <c r="D35" s="38">
        <v>408</v>
      </c>
      <c r="E35" s="38">
        <v>461</v>
      </c>
      <c r="F35" s="38">
        <v>1092</v>
      </c>
      <c r="G35" s="38">
        <v>1857</v>
      </c>
      <c r="H35" s="38">
        <v>1708</v>
      </c>
      <c r="I35" s="38">
        <v>1380</v>
      </c>
      <c r="J35" s="38">
        <v>1166</v>
      </c>
      <c r="K35" s="38">
        <v>576</v>
      </c>
      <c r="L35" s="38">
        <v>512</v>
      </c>
      <c r="M35" s="38">
        <v>123</v>
      </c>
      <c r="N35" s="17">
        <f t="shared" si="1"/>
        <v>9541</v>
      </c>
      <c r="O35" s="15"/>
      <c r="P35" s="41">
        <f t="shared" si="2"/>
        <v>1961</v>
      </c>
      <c r="Q35" s="38">
        <f t="shared" si="3"/>
        <v>4945</v>
      </c>
      <c r="R35" s="42">
        <f t="shared" si="0"/>
        <v>2254</v>
      </c>
    </row>
    <row r="36" spans="1:18" x14ac:dyDescent="0.2">
      <c r="A36" s="17" t="s">
        <v>59</v>
      </c>
      <c r="B36" s="38">
        <v>76</v>
      </c>
      <c r="C36" s="38">
        <v>73</v>
      </c>
      <c r="D36" s="38">
        <v>212</v>
      </c>
      <c r="E36" s="38">
        <v>952</v>
      </c>
      <c r="F36" s="38">
        <v>1134</v>
      </c>
      <c r="G36" s="38">
        <v>1634</v>
      </c>
      <c r="H36" s="38">
        <v>1693</v>
      </c>
      <c r="I36" s="38">
        <v>1378</v>
      </c>
      <c r="J36" s="38">
        <v>1451</v>
      </c>
      <c r="K36" s="38">
        <v>870</v>
      </c>
      <c r="L36" s="38">
        <v>346</v>
      </c>
      <c r="M36" s="38">
        <v>239</v>
      </c>
      <c r="N36" s="17">
        <f t="shared" si="1"/>
        <v>10058</v>
      </c>
      <c r="O36" s="15"/>
      <c r="P36" s="41">
        <f t="shared" si="2"/>
        <v>2298</v>
      </c>
      <c r="Q36" s="38">
        <f t="shared" si="3"/>
        <v>4705</v>
      </c>
      <c r="R36" s="42">
        <f t="shared" si="0"/>
        <v>2667</v>
      </c>
    </row>
    <row r="37" spans="1:18" x14ac:dyDescent="0.2">
      <c r="A37" s="17" t="s">
        <v>60</v>
      </c>
      <c r="B37" s="38">
        <v>66</v>
      </c>
      <c r="C37" s="38">
        <v>109</v>
      </c>
      <c r="D37" s="38">
        <v>378</v>
      </c>
      <c r="E37" s="38">
        <v>735</v>
      </c>
      <c r="F37" s="38">
        <v>1257</v>
      </c>
      <c r="G37" s="38">
        <v>1674</v>
      </c>
      <c r="H37" s="38">
        <v>1820</v>
      </c>
      <c r="I37" s="38">
        <v>1324</v>
      </c>
      <c r="J37" s="38">
        <v>1066</v>
      </c>
      <c r="K37" s="38">
        <v>747</v>
      </c>
      <c r="L37" s="38">
        <v>498</v>
      </c>
      <c r="M37" s="38">
        <v>201</v>
      </c>
      <c r="N37" s="17">
        <f t="shared" si="1"/>
        <v>9875</v>
      </c>
      <c r="O37" s="15"/>
      <c r="P37" s="41">
        <f t="shared" si="2"/>
        <v>2370</v>
      </c>
      <c r="Q37" s="38">
        <f t="shared" si="3"/>
        <v>4818</v>
      </c>
      <c r="R37" s="42">
        <f t="shared" si="0"/>
        <v>2311</v>
      </c>
    </row>
    <row r="38" spans="1:18" x14ac:dyDescent="0.2">
      <c r="A38" s="17" t="s">
        <v>61</v>
      </c>
      <c r="B38" s="38">
        <v>103</v>
      </c>
      <c r="C38" s="38">
        <v>202</v>
      </c>
      <c r="D38" s="38">
        <v>220</v>
      </c>
      <c r="E38" s="38">
        <v>583</v>
      </c>
      <c r="F38" s="38">
        <v>1149</v>
      </c>
      <c r="G38" s="38">
        <v>1807</v>
      </c>
      <c r="H38" s="38">
        <v>1680</v>
      </c>
      <c r="I38" s="38">
        <v>1439</v>
      </c>
      <c r="J38" s="38">
        <v>1286</v>
      </c>
      <c r="K38" s="38">
        <v>948</v>
      </c>
      <c r="L38" s="38">
        <v>359</v>
      </c>
      <c r="M38" s="38">
        <v>252</v>
      </c>
      <c r="N38" s="17">
        <f t="shared" si="1"/>
        <v>10028</v>
      </c>
      <c r="O38" s="15"/>
      <c r="P38" s="41">
        <f t="shared" si="2"/>
        <v>1952</v>
      </c>
      <c r="Q38" s="38">
        <f t="shared" si="3"/>
        <v>4926</v>
      </c>
      <c r="R38" s="42">
        <f t="shared" si="0"/>
        <v>2593</v>
      </c>
    </row>
    <row r="39" spans="1:18" x14ac:dyDescent="0.2">
      <c r="A39" s="17" t="s">
        <v>62</v>
      </c>
      <c r="B39" s="38">
        <v>55</v>
      </c>
      <c r="C39" s="38">
        <v>96</v>
      </c>
      <c r="D39" s="38">
        <v>399</v>
      </c>
      <c r="E39" s="38">
        <v>626</v>
      </c>
      <c r="F39" s="38">
        <v>1008</v>
      </c>
      <c r="G39" s="38">
        <v>1398</v>
      </c>
      <c r="H39" s="38">
        <v>2099</v>
      </c>
      <c r="I39" s="38">
        <v>1688</v>
      </c>
      <c r="J39" s="38">
        <v>1175</v>
      </c>
      <c r="K39" s="38">
        <v>696</v>
      </c>
      <c r="L39" s="38">
        <v>504</v>
      </c>
      <c r="M39" s="38">
        <v>180</v>
      </c>
      <c r="N39" s="17">
        <f t="shared" si="1"/>
        <v>9924</v>
      </c>
      <c r="O39" s="15"/>
      <c r="P39" s="41">
        <f t="shared" si="2"/>
        <v>2033</v>
      </c>
      <c r="Q39" s="38">
        <f t="shared" si="3"/>
        <v>5185</v>
      </c>
      <c r="R39" s="42">
        <f t="shared" si="0"/>
        <v>2375</v>
      </c>
    </row>
    <row r="40" spans="1:18" x14ac:dyDescent="0.2">
      <c r="A40" s="17" t="s">
        <v>63</v>
      </c>
      <c r="B40" s="38">
        <v>48</v>
      </c>
      <c r="C40" s="38">
        <v>116</v>
      </c>
      <c r="D40" s="38">
        <v>312</v>
      </c>
      <c r="E40" s="38">
        <v>660</v>
      </c>
      <c r="F40" s="38">
        <v>1194</v>
      </c>
      <c r="G40" s="38">
        <v>1572</v>
      </c>
      <c r="H40" s="38">
        <v>1910</v>
      </c>
      <c r="I40" s="38">
        <v>1280</v>
      </c>
      <c r="J40" s="38">
        <v>1228</v>
      </c>
      <c r="K40" s="38">
        <v>690</v>
      </c>
      <c r="L40" s="38">
        <v>362</v>
      </c>
      <c r="M40" s="38">
        <v>114</v>
      </c>
      <c r="N40" s="17">
        <f t="shared" si="1"/>
        <v>9486</v>
      </c>
      <c r="O40" s="15"/>
      <c r="P40" s="41">
        <f t="shared" si="2"/>
        <v>2166</v>
      </c>
      <c r="Q40" s="38">
        <f t="shared" si="3"/>
        <v>4762</v>
      </c>
      <c r="R40" s="42">
        <f t="shared" si="0"/>
        <v>2280</v>
      </c>
    </row>
    <row r="41" spans="1:18" x14ac:dyDescent="0.2">
      <c r="A41" s="16" t="s">
        <v>64</v>
      </c>
      <c r="B41">
        <v>47</v>
      </c>
      <c r="C41">
        <v>68</v>
      </c>
      <c r="D41">
        <v>270</v>
      </c>
      <c r="E41">
        <v>688</v>
      </c>
      <c r="F41">
        <v>951</v>
      </c>
      <c r="G41">
        <v>1482</v>
      </c>
      <c r="H41">
        <v>1432</v>
      </c>
      <c r="I41">
        <v>1142</v>
      </c>
      <c r="J41">
        <v>1194</v>
      </c>
      <c r="K41">
        <v>657</v>
      </c>
      <c r="L41">
        <v>433</v>
      </c>
      <c r="M41">
        <v>73</v>
      </c>
      <c r="N41" s="16">
        <f t="shared" si="1"/>
        <v>8437</v>
      </c>
      <c r="O41" s="8"/>
      <c r="P41" s="39">
        <f t="shared" si="2"/>
        <v>1909</v>
      </c>
      <c r="Q41">
        <f t="shared" si="3"/>
        <v>4056</v>
      </c>
      <c r="R41" s="40">
        <f t="shared" si="0"/>
        <v>2284</v>
      </c>
    </row>
    <row r="42" spans="1:18" x14ac:dyDescent="0.2">
      <c r="A42" s="16" t="s">
        <v>65</v>
      </c>
      <c r="B42">
        <v>23</v>
      </c>
      <c r="C42">
        <v>115</v>
      </c>
      <c r="D42">
        <v>136</v>
      </c>
      <c r="E42">
        <v>499</v>
      </c>
      <c r="F42">
        <v>864</v>
      </c>
      <c r="G42">
        <v>1249</v>
      </c>
      <c r="H42">
        <v>1457</v>
      </c>
      <c r="I42">
        <v>1406</v>
      </c>
      <c r="J42">
        <v>1472</v>
      </c>
      <c r="K42">
        <v>786</v>
      </c>
      <c r="L42">
        <v>393</v>
      </c>
      <c r="M42">
        <v>87</v>
      </c>
      <c r="N42" s="16">
        <f t="shared" si="1"/>
        <v>8487</v>
      </c>
      <c r="O42" s="8"/>
      <c r="P42" s="39">
        <f t="shared" si="2"/>
        <v>1499</v>
      </c>
      <c r="Q42">
        <f t="shared" si="3"/>
        <v>4112</v>
      </c>
      <c r="R42" s="40">
        <f t="shared" si="0"/>
        <v>2651</v>
      </c>
    </row>
    <row r="43" spans="1:18" x14ac:dyDescent="0.2">
      <c r="A43" s="16" t="s">
        <v>66</v>
      </c>
      <c r="B43">
        <v>48</v>
      </c>
      <c r="C43">
        <v>70</v>
      </c>
      <c r="D43">
        <v>321</v>
      </c>
      <c r="E43">
        <v>735</v>
      </c>
      <c r="F43">
        <v>1200</v>
      </c>
      <c r="G43">
        <v>1618</v>
      </c>
      <c r="H43">
        <v>1454</v>
      </c>
      <c r="I43">
        <v>1607</v>
      </c>
      <c r="J43">
        <v>1283</v>
      </c>
      <c r="K43">
        <v>795</v>
      </c>
      <c r="L43">
        <v>343</v>
      </c>
      <c r="M43">
        <v>30</v>
      </c>
      <c r="N43" s="16">
        <f t="shared" si="1"/>
        <v>9504</v>
      </c>
      <c r="O43" s="8"/>
      <c r="P43" s="39">
        <f t="shared" si="2"/>
        <v>2256</v>
      </c>
      <c r="Q43">
        <f t="shared" si="3"/>
        <v>4679</v>
      </c>
      <c r="R43" s="40">
        <f t="shared" si="0"/>
        <v>2421</v>
      </c>
    </row>
    <row r="44" spans="1:18" x14ac:dyDescent="0.2">
      <c r="A44" s="16" t="s">
        <v>67</v>
      </c>
      <c r="B44">
        <v>21</v>
      </c>
      <c r="C44">
        <v>101</v>
      </c>
      <c r="D44">
        <v>165</v>
      </c>
      <c r="E44">
        <v>750</v>
      </c>
      <c r="F44">
        <v>1188</v>
      </c>
      <c r="G44">
        <v>1671</v>
      </c>
      <c r="H44">
        <v>1460</v>
      </c>
      <c r="I44">
        <v>1568</v>
      </c>
      <c r="J44">
        <v>1367</v>
      </c>
      <c r="K44">
        <v>798</v>
      </c>
      <c r="L44">
        <v>215</v>
      </c>
      <c r="M44">
        <v>77</v>
      </c>
      <c r="N44" s="16">
        <f t="shared" si="1"/>
        <v>9381</v>
      </c>
      <c r="O44" s="8"/>
      <c r="P44" s="39">
        <f t="shared" si="2"/>
        <v>2103</v>
      </c>
      <c r="Q44">
        <f t="shared" si="3"/>
        <v>4699</v>
      </c>
      <c r="R44" s="40">
        <f t="shared" si="0"/>
        <v>2380</v>
      </c>
    </row>
    <row r="45" spans="1:18" x14ac:dyDescent="0.2">
      <c r="A45" s="16" t="s">
        <v>68</v>
      </c>
      <c r="B45">
        <v>37</v>
      </c>
      <c r="C45">
        <v>144</v>
      </c>
      <c r="D45">
        <v>336</v>
      </c>
      <c r="E45">
        <v>580</v>
      </c>
      <c r="F45">
        <v>972</v>
      </c>
      <c r="G45">
        <v>1652</v>
      </c>
      <c r="H45">
        <v>1814</v>
      </c>
      <c r="I45">
        <v>1355</v>
      </c>
      <c r="J45">
        <v>1178</v>
      </c>
      <c r="K45">
        <v>792</v>
      </c>
      <c r="L45">
        <v>512</v>
      </c>
      <c r="M45">
        <v>239</v>
      </c>
      <c r="N45" s="16">
        <f t="shared" si="1"/>
        <v>9611</v>
      </c>
      <c r="O45" s="8"/>
      <c r="P45" s="39">
        <f t="shared" si="2"/>
        <v>1888</v>
      </c>
      <c r="Q45">
        <f t="shared" si="3"/>
        <v>4821</v>
      </c>
      <c r="R45" s="40">
        <f t="shared" si="0"/>
        <v>2482</v>
      </c>
    </row>
    <row r="46" spans="1:18" x14ac:dyDescent="0.2">
      <c r="A46" s="16" t="s">
        <v>69</v>
      </c>
      <c r="B46">
        <v>12</v>
      </c>
      <c r="C46">
        <v>84</v>
      </c>
      <c r="D46">
        <v>324</v>
      </c>
      <c r="E46">
        <v>670</v>
      </c>
      <c r="F46">
        <v>1194</v>
      </c>
      <c r="G46">
        <v>1547</v>
      </c>
      <c r="H46">
        <v>1860</v>
      </c>
      <c r="I46">
        <v>1879</v>
      </c>
      <c r="J46">
        <v>1228</v>
      </c>
      <c r="K46">
        <v>939</v>
      </c>
      <c r="L46">
        <v>275</v>
      </c>
      <c r="M46">
        <v>182</v>
      </c>
      <c r="N46" s="16">
        <f t="shared" si="1"/>
        <v>10194</v>
      </c>
      <c r="O46" s="8"/>
      <c r="P46" s="39">
        <f t="shared" si="2"/>
        <v>2188</v>
      </c>
      <c r="Q46">
        <f t="shared" si="3"/>
        <v>5286</v>
      </c>
      <c r="R46" s="40">
        <f t="shared" si="0"/>
        <v>2442</v>
      </c>
    </row>
    <row r="47" spans="1:18" x14ac:dyDescent="0.2">
      <c r="A47" s="16" t="s">
        <v>70</v>
      </c>
      <c r="B47">
        <v>11</v>
      </c>
      <c r="C47">
        <v>65</v>
      </c>
      <c r="D47">
        <v>184</v>
      </c>
      <c r="E47">
        <v>766</v>
      </c>
      <c r="F47">
        <v>1194</v>
      </c>
      <c r="G47">
        <v>1457</v>
      </c>
      <c r="H47">
        <v>1844</v>
      </c>
      <c r="I47">
        <v>1490</v>
      </c>
      <c r="J47">
        <v>1370</v>
      </c>
      <c r="K47">
        <v>828</v>
      </c>
      <c r="L47">
        <v>348</v>
      </c>
      <c r="M47">
        <v>146</v>
      </c>
      <c r="N47" s="16">
        <f t="shared" si="1"/>
        <v>9703</v>
      </c>
      <c r="O47" s="8"/>
      <c r="P47" s="39">
        <f t="shared" si="2"/>
        <v>2144</v>
      </c>
      <c r="Q47">
        <f t="shared" si="3"/>
        <v>4791</v>
      </c>
      <c r="R47" s="40">
        <f t="shared" si="0"/>
        <v>2546</v>
      </c>
    </row>
    <row r="48" spans="1:18" x14ac:dyDescent="0.2">
      <c r="A48" s="16" t="s">
        <v>71</v>
      </c>
      <c r="B48">
        <v>24</v>
      </c>
      <c r="C48">
        <v>23</v>
      </c>
      <c r="D48">
        <v>267</v>
      </c>
      <c r="E48">
        <v>763</v>
      </c>
      <c r="F48">
        <v>1149</v>
      </c>
      <c r="G48">
        <v>1631</v>
      </c>
      <c r="H48">
        <v>1733</v>
      </c>
      <c r="I48">
        <v>1330</v>
      </c>
      <c r="J48">
        <v>1045</v>
      </c>
      <c r="K48">
        <v>702</v>
      </c>
      <c r="L48">
        <v>402</v>
      </c>
      <c r="M48">
        <v>156</v>
      </c>
      <c r="N48" s="16">
        <f t="shared" si="1"/>
        <v>9225</v>
      </c>
      <c r="O48" s="8"/>
      <c r="P48" s="39">
        <f t="shared" si="2"/>
        <v>2179</v>
      </c>
      <c r="Q48">
        <f t="shared" si="3"/>
        <v>4694</v>
      </c>
      <c r="R48" s="40">
        <f t="shared" si="0"/>
        <v>2149</v>
      </c>
    </row>
    <row r="49" spans="1:18" x14ac:dyDescent="0.2">
      <c r="A49" s="16" t="s">
        <v>72</v>
      </c>
      <c r="B49">
        <v>56</v>
      </c>
      <c r="C49">
        <v>53</v>
      </c>
      <c r="D49">
        <v>295</v>
      </c>
      <c r="E49">
        <v>518</v>
      </c>
      <c r="F49">
        <v>1065</v>
      </c>
      <c r="G49">
        <v>1531</v>
      </c>
      <c r="H49">
        <v>1531</v>
      </c>
      <c r="I49">
        <v>1590</v>
      </c>
      <c r="J49">
        <v>1293</v>
      </c>
      <c r="K49">
        <v>843</v>
      </c>
      <c r="L49">
        <v>282</v>
      </c>
      <c r="M49">
        <v>121</v>
      </c>
      <c r="N49" s="16">
        <f t="shared" si="1"/>
        <v>9178</v>
      </c>
      <c r="O49" s="8"/>
      <c r="P49" s="39">
        <f t="shared" si="2"/>
        <v>1878</v>
      </c>
      <c r="Q49">
        <f t="shared" si="3"/>
        <v>4652</v>
      </c>
      <c r="R49" s="40">
        <f t="shared" si="0"/>
        <v>2418</v>
      </c>
    </row>
    <row r="50" spans="1:18" x14ac:dyDescent="0.2">
      <c r="A50" s="16" t="s">
        <v>73</v>
      </c>
      <c r="B50">
        <v>36</v>
      </c>
      <c r="C50">
        <v>84</v>
      </c>
      <c r="D50">
        <v>234</v>
      </c>
      <c r="E50">
        <v>663</v>
      </c>
      <c r="F50">
        <v>1032</v>
      </c>
      <c r="G50">
        <v>1277</v>
      </c>
      <c r="H50">
        <v>1857</v>
      </c>
      <c r="I50">
        <v>1355</v>
      </c>
      <c r="J50">
        <v>1451</v>
      </c>
      <c r="K50">
        <v>840</v>
      </c>
      <c r="L50">
        <v>492</v>
      </c>
      <c r="M50">
        <v>154</v>
      </c>
      <c r="N50" s="16">
        <f t="shared" si="1"/>
        <v>9475</v>
      </c>
      <c r="O50" s="8"/>
      <c r="P50" s="39">
        <f t="shared" si="2"/>
        <v>1929</v>
      </c>
      <c r="Q50">
        <f t="shared" si="3"/>
        <v>4489</v>
      </c>
      <c r="R50" s="40">
        <f t="shared" si="0"/>
        <v>2783</v>
      </c>
    </row>
    <row r="51" spans="1:18" x14ac:dyDescent="0.2">
      <c r="A51" s="17" t="s">
        <v>74</v>
      </c>
      <c r="B51" s="38">
        <v>44</v>
      </c>
      <c r="C51" s="38">
        <v>113</v>
      </c>
      <c r="D51" s="38">
        <v>223</v>
      </c>
      <c r="E51" s="38">
        <v>574</v>
      </c>
      <c r="F51" s="38">
        <v>1158</v>
      </c>
      <c r="G51" s="38">
        <v>1466</v>
      </c>
      <c r="H51" s="38">
        <v>1596</v>
      </c>
      <c r="I51" s="38">
        <v>1439</v>
      </c>
      <c r="J51" s="38">
        <v>1358</v>
      </c>
      <c r="K51" s="38">
        <v>540</v>
      </c>
      <c r="L51" s="38">
        <v>273</v>
      </c>
      <c r="M51" s="38">
        <v>106</v>
      </c>
      <c r="N51" s="17">
        <f t="shared" si="1"/>
        <v>8890</v>
      </c>
      <c r="O51" s="15"/>
      <c r="P51" s="41">
        <f t="shared" si="2"/>
        <v>1955</v>
      </c>
      <c r="Q51" s="38">
        <f t="shared" si="3"/>
        <v>4501</v>
      </c>
      <c r="R51" s="42">
        <f t="shared" si="0"/>
        <v>2171</v>
      </c>
    </row>
    <row r="52" spans="1:18" x14ac:dyDescent="0.2">
      <c r="A52" s="17" t="s">
        <v>75</v>
      </c>
      <c r="B52" s="38">
        <v>42</v>
      </c>
      <c r="C52" s="38">
        <v>96</v>
      </c>
      <c r="D52" s="38">
        <v>218</v>
      </c>
      <c r="E52" s="38">
        <v>623</v>
      </c>
      <c r="F52" s="38">
        <v>996</v>
      </c>
      <c r="G52" s="38">
        <v>1299</v>
      </c>
      <c r="H52" s="38">
        <v>1575</v>
      </c>
      <c r="I52" s="38">
        <v>1425</v>
      </c>
      <c r="J52" s="38">
        <v>1119</v>
      </c>
      <c r="K52" s="38">
        <v>552</v>
      </c>
      <c r="L52" s="38">
        <v>433</v>
      </c>
      <c r="M52" s="38">
        <v>141</v>
      </c>
      <c r="N52" s="17">
        <f t="shared" si="1"/>
        <v>8519</v>
      </c>
      <c r="O52" s="15"/>
      <c r="P52" s="41">
        <f t="shared" si="2"/>
        <v>1837</v>
      </c>
      <c r="Q52" s="38">
        <f t="shared" si="3"/>
        <v>4299</v>
      </c>
      <c r="R52" s="42">
        <f t="shared" si="0"/>
        <v>2104</v>
      </c>
    </row>
    <row r="53" spans="1:18" x14ac:dyDescent="0.2">
      <c r="A53" s="17" t="s">
        <v>76</v>
      </c>
      <c r="B53" s="38">
        <v>76</v>
      </c>
      <c r="C53" s="38">
        <v>101</v>
      </c>
      <c r="D53" s="38">
        <v>357</v>
      </c>
      <c r="E53" s="38">
        <v>614</v>
      </c>
      <c r="F53" s="38">
        <v>1098</v>
      </c>
      <c r="G53" s="38">
        <v>1649</v>
      </c>
      <c r="H53" s="38">
        <v>1810</v>
      </c>
      <c r="I53" s="38">
        <v>1445</v>
      </c>
      <c r="J53" s="38">
        <v>1488</v>
      </c>
      <c r="K53" s="38">
        <v>837</v>
      </c>
      <c r="L53" s="38">
        <v>442</v>
      </c>
      <c r="M53" s="38">
        <v>92</v>
      </c>
      <c r="N53" s="17">
        <f t="shared" si="1"/>
        <v>10009</v>
      </c>
      <c r="O53" s="15"/>
      <c r="P53" s="41">
        <f t="shared" si="2"/>
        <v>2069</v>
      </c>
      <c r="Q53" s="38">
        <f t="shared" si="3"/>
        <v>4904</v>
      </c>
      <c r="R53" s="42">
        <f t="shared" si="0"/>
        <v>2767</v>
      </c>
    </row>
    <row r="54" spans="1:18" x14ac:dyDescent="0.2">
      <c r="A54" s="17" t="s">
        <v>77</v>
      </c>
      <c r="B54" s="38">
        <v>28</v>
      </c>
      <c r="C54" s="38">
        <v>74</v>
      </c>
      <c r="D54" s="38">
        <v>399</v>
      </c>
      <c r="E54" s="38">
        <v>626</v>
      </c>
      <c r="F54" s="38">
        <v>1206</v>
      </c>
      <c r="G54" s="38">
        <v>1457</v>
      </c>
      <c r="H54" s="38">
        <v>1358</v>
      </c>
      <c r="I54" s="38">
        <v>1350</v>
      </c>
      <c r="J54" s="38">
        <v>1352</v>
      </c>
      <c r="K54" s="38">
        <v>837</v>
      </c>
      <c r="L54" s="38">
        <v>280</v>
      </c>
      <c r="M54" s="38">
        <v>103</v>
      </c>
      <c r="N54" s="17">
        <f t="shared" si="1"/>
        <v>9070</v>
      </c>
      <c r="O54" s="15"/>
      <c r="P54" s="41">
        <f t="shared" si="2"/>
        <v>2231</v>
      </c>
      <c r="Q54" s="38">
        <f t="shared" si="3"/>
        <v>4165</v>
      </c>
      <c r="R54" s="42">
        <f t="shared" si="0"/>
        <v>2469</v>
      </c>
    </row>
    <row r="55" spans="1:18" x14ac:dyDescent="0.2">
      <c r="A55" s="17" t="s">
        <v>78</v>
      </c>
      <c r="B55" s="38">
        <v>69</v>
      </c>
      <c r="C55" s="38">
        <v>67</v>
      </c>
      <c r="D55" s="38">
        <v>272</v>
      </c>
      <c r="E55" s="38">
        <v>632</v>
      </c>
      <c r="F55" s="38">
        <v>918</v>
      </c>
      <c r="G55" s="38">
        <v>1590</v>
      </c>
      <c r="H55" s="38">
        <v>1795</v>
      </c>
      <c r="I55" s="38">
        <v>1448</v>
      </c>
      <c r="J55" s="38">
        <v>936</v>
      </c>
      <c r="K55" s="38">
        <v>759</v>
      </c>
      <c r="L55" s="38">
        <v>552</v>
      </c>
      <c r="M55" s="38">
        <v>255</v>
      </c>
      <c r="N55" s="17">
        <f t="shared" si="1"/>
        <v>9293</v>
      </c>
      <c r="O55" s="15"/>
      <c r="P55" s="41">
        <f t="shared" si="2"/>
        <v>1822</v>
      </c>
      <c r="Q55" s="38">
        <f t="shared" si="3"/>
        <v>4833</v>
      </c>
      <c r="R55" s="42">
        <f t="shared" si="0"/>
        <v>2247</v>
      </c>
    </row>
    <row r="56" spans="1:18" x14ac:dyDescent="0.2">
      <c r="A56" s="17" t="s">
        <v>79</v>
      </c>
      <c r="B56" s="38">
        <v>100</v>
      </c>
      <c r="C56" s="38">
        <v>103</v>
      </c>
      <c r="D56" s="38">
        <v>312</v>
      </c>
      <c r="E56" s="38">
        <v>701</v>
      </c>
      <c r="F56" s="38">
        <v>1113</v>
      </c>
      <c r="G56" s="38">
        <v>1680</v>
      </c>
      <c r="H56" s="38">
        <v>1628</v>
      </c>
      <c r="I56" s="38">
        <v>1487</v>
      </c>
      <c r="J56" s="38">
        <v>887</v>
      </c>
      <c r="K56" s="38">
        <v>666</v>
      </c>
      <c r="L56" s="38">
        <v>460</v>
      </c>
      <c r="M56" s="38">
        <v>161</v>
      </c>
      <c r="N56" s="17">
        <f t="shared" si="1"/>
        <v>9298</v>
      </c>
      <c r="O56" s="15"/>
      <c r="P56" s="41">
        <f t="shared" si="2"/>
        <v>2126</v>
      </c>
      <c r="Q56" s="38">
        <f t="shared" si="3"/>
        <v>4795</v>
      </c>
      <c r="R56" s="42">
        <f t="shared" si="0"/>
        <v>2013</v>
      </c>
    </row>
    <row r="57" spans="1:18" x14ac:dyDescent="0.2">
      <c r="A57" s="17" t="s">
        <v>80</v>
      </c>
      <c r="B57" s="38">
        <v>58</v>
      </c>
      <c r="C57" s="38">
        <v>133</v>
      </c>
      <c r="D57" s="38">
        <v>309</v>
      </c>
      <c r="E57" s="38">
        <v>549</v>
      </c>
      <c r="F57" s="38">
        <v>1065</v>
      </c>
      <c r="G57" s="38">
        <v>1513</v>
      </c>
      <c r="H57" s="38">
        <v>1562</v>
      </c>
      <c r="I57" s="38">
        <v>1529</v>
      </c>
      <c r="J57" s="38">
        <v>1321</v>
      </c>
      <c r="K57" s="38">
        <v>852</v>
      </c>
      <c r="L57" s="38">
        <v>558</v>
      </c>
      <c r="M57" s="38">
        <v>206</v>
      </c>
      <c r="N57" s="17">
        <f t="shared" si="1"/>
        <v>9655</v>
      </c>
      <c r="O57" s="15"/>
      <c r="P57" s="41">
        <f t="shared" si="2"/>
        <v>1923</v>
      </c>
      <c r="Q57" s="38">
        <f t="shared" si="3"/>
        <v>4604</v>
      </c>
      <c r="R57" s="42">
        <f t="shared" si="0"/>
        <v>2731</v>
      </c>
    </row>
    <row r="58" spans="1:18" x14ac:dyDescent="0.2">
      <c r="A58" s="17" t="s">
        <v>81</v>
      </c>
      <c r="B58" s="38">
        <v>62</v>
      </c>
      <c r="C58" s="38">
        <v>16</v>
      </c>
      <c r="D58" s="38">
        <v>253</v>
      </c>
      <c r="E58" s="38">
        <v>359</v>
      </c>
      <c r="F58" s="38">
        <v>1227</v>
      </c>
      <c r="G58" s="38">
        <v>1541</v>
      </c>
      <c r="H58" s="38">
        <v>1882</v>
      </c>
      <c r="I58" s="38">
        <v>1506</v>
      </c>
      <c r="J58" s="38">
        <v>1293</v>
      </c>
      <c r="K58" s="38">
        <v>615</v>
      </c>
      <c r="L58" s="38">
        <v>419</v>
      </c>
      <c r="M58" s="38">
        <v>150</v>
      </c>
      <c r="N58" s="17">
        <f t="shared" si="1"/>
        <v>9323</v>
      </c>
      <c r="O58" s="15"/>
      <c r="P58" s="41">
        <f t="shared" si="2"/>
        <v>1839</v>
      </c>
      <c r="Q58" s="38">
        <f t="shared" si="3"/>
        <v>4929</v>
      </c>
      <c r="R58" s="42">
        <f t="shared" si="0"/>
        <v>2327</v>
      </c>
    </row>
    <row r="59" spans="1:18" x14ac:dyDescent="0.2">
      <c r="A59" s="17" t="s">
        <v>82</v>
      </c>
      <c r="B59" s="38">
        <v>45</v>
      </c>
      <c r="C59" s="38">
        <v>67</v>
      </c>
      <c r="D59" s="38">
        <v>175</v>
      </c>
      <c r="E59" s="38">
        <v>629</v>
      </c>
      <c r="F59" s="38">
        <v>978</v>
      </c>
      <c r="G59" s="38">
        <v>1531</v>
      </c>
      <c r="H59" s="38">
        <v>1575</v>
      </c>
      <c r="I59" s="38">
        <v>1467</v>
      </c>
      <c r="J59" s="38">
        <v>1271</v>
      </c>
      <c r="K59" s="38">
        <v>687</v>
      </c>
      <c r="L59" s="38">
        <v>340</v>
      </c>
      <c r="M59" s="38">
        <v>70</v>
      </c>
      <c r="N59" s="17">
        <f t="shared" si="1"/>
        <v>8835</v>
      </c>
      <c r="O59" s="15"/>
      <c r="P59" s="41">
        <f t="shared" si="2"/>
        <v>1782</v>
      </c>
      <c r="Q59" s="38">
        <f t="shared" si="3"/>
        <v>4573</v>
      </c>
      <c r="R59" s="42">
        <f t="shared" si="0"/>
        <v>2298</v>
      </c>
    </row>
    <row r="60" spans="1:18" x14ac:dyDescent="0.2">
      <c r="A60" s="17" t="s">
        <v>83</v>
      </c>
      <c r="B60" s="38">
        <v>31</v>
      </c>
      <c r="C60" s="38">
        <v>71</v>
      </c>
      <c r="D60" s="38">
        <v>378</v>
      </c>
      <c r="E60" s="38">
        <v>539</v>
      </c>
      <c r="F60" s="38">
        <v>1047</v>
      </c>
      <c r="G60" s="38">
        <v>1519</v>
      </c>
      <c r="H60" s="38">
        <v>1810</v>
      </c>
      <c r="I60" s="38">
        <v>1470</v>
      </c>
      <c r="J60" s="38">
        <v>1435</v>
      </c>
      <c r="K60" s="38">
        <v>1020</v>
      </c>
      <c r="L60" s="38">
        <v>460</v>
      </c>
      <c r="M60" s="38">
        <v>148</v>
      </c>
      <c r="N60" s="17">
        <f t="shared" si="1"/>
        <v>9928</v>
      </c>
      <c r="O60" s="15"/>
      <c r="P60" s="41">
        <f t="shared" si="2"/>
        <v>1964</v>
      </c>
      <c r="Q60" s="38">
        <f t="shared" si="3"/>
        <v>4799</v>
      </c>
      <c r="R60" s="42">
        <f t="shared" si="0"/>
        <v>2915</v>
      </c>
    </row>
    <row r="61" spans="1:18" x14ac:dyDescent="0.2">
      <c r="A61" s="16" t="s">
        <v>84</v>
      </c>
      <c r="B61">
        <v>114</v>
      </c>
      <c r="C61">
        <v>200</v>
      </c>
      <c r="D61">
        <v>304</v>
      </c>
      <c r="E61">
        <v>508</v>
      </c>
      <c r="F61">
        <v>1224</v>
      </c>
      <c r="G61">
        <v>1727</v>
      </c>
      <c r="H61">
        <v>1782</v>
      </c>
      <c r="I61">
        <v>1439</v>
      </c>
      <c r="J61">
        <v>1380</v>
      </c>
      <c r="K61">
        <v>807</v>
      </c>
      <c r="L61">
        <v>295</v>
      </c>
      <c r="M61">
        <v>213</v>
      </c>
      <c r="N61" s="16">
        <f t="shared" si="1"/>
        <v>9993</v>
      </c>
      <c r="O61" s="8"/>
      <c r="P61" s="39">
        <f t="shared" si="2"/>
        <v>2036</v>
      </c>
      <c r="Q61">
        <f t="shared" si="3"/>
        <v>4948</v>
      </c>
      <c r="R61" s="40">
        <f t="shared" si="0"/>
        <v>2482</v>
      </c>
    </row>
    <row r="62" spans="1:18" x14ac:dyDescent="0.2">
      <c r="A62" s="16" t="s">
        <v>85</v>
      </c>
      <c r="B62">
        <v>76</v>
      </c>
      <c r="C62">
        <v>163</v>
      </c>
      <c r="D62">
        <v>390</v>
      </c>
      <c r="E62">
        <v>651</v>
      </c>
      <c r="F62">
        <v>1317</v>
      </c>
      <c r="G62">
        <v>1593</v>
      </c>
      <c r="H62">
        <v>1655</v>
      </c>
      <c r="I62">
        <v>1296</v>
      </c>
      <c r="J62">
        <v>1321</v>
      </c>
      <c r="K62">
        <v>648</v>
      </c>
      <c r="L62">
        <v>422</v>
      </c>
      <c r="M62">
        <v>114</v>
      </c>
      <c r="N62" s="16">
        <f t="shared" si="1"/>
        <v>9646</v>
      </c>
      <c r="O62" s="8"/>
      <c r="P62" s="39">
        <f t="shared" si="2"/>
        <v>2358</v>
      </c>
      <c r="Q62">
        <f t="shared" si="3"/>
        <v>4544</v>
      </c>
      <c r="R62" s="40">
        <f t="shared" si="0"/>
        <v>2391</v>
      </c>
    </row>
    <row r="63" spans="1:18" x14ac:dyDescent="0.2">
      <c r="A63" s="16" t="s">
        <v>86</v>
      </c>
      <c r="B63">
        <v>45</v>
      </c>
      <c r="C63">
        <v>122</v>
      </c>
      <c r="D63">
        <v>270</v>
      </c>
      <c r="E63">
        <v>815</v>
      </c>
      <c r="F63">
        <v>1014</v>
      </c>
      <c r="G63">
        <v>1364</v>
      </c>
      <c r="H63">
        <v>1556</v>
      </c>
      <c r="I63">
        <v>1442</v>
      </c>
      <c r="J63">
        <v>1200</v>
      </c>
      <c r="K63">
        <v>852</v>
      </c>
      <c r="L63">
        <v>390</v>
      </c>
      <c r="M63">
        <v>113</v>
      </c>
      <c r="N63" s="16">
        <f t="shared" si="1"/>
        <v>9183</v>
      </c>
      <c r="O63" s="8"/>
      <c r="P63" s="39">
        <f t="shared" si="2"/>
        <v>2099</v>
      </c>
      <c r="Q63">
        <f t="shared" si="3"/>
        <v>4362</v>
      </c>
      <c r="R63" s="40">
        <f t="shared" si="0"/>
        <v>2442</v>
      </c>
    </row>
    <row r="64" spans="1:18" x14ac:dyDescent="0.2">
      <c r="A64" s="16" t="s">
        <v>87</v>
      </c>
      <c r="B64">
        <v>69</v>
      </c>
      <c r="C64">
        <v>74</v>
      </c>
      <c r="D64">
        <v>284</v>
      </c>
      <c r="E64">
        <v>452</v>
      </c>
      <c r="F64">
        <v>915</v>
      </c>
      <c r="G64">
        <v>1445</v>
      </c>
      <c r="H64">
        <v>1742</v>
      </c>
      <c r="I64">
        <v>1123</v>
      </c>
      <c r="J64">
        <v>1321</v>
      </c>
      <c r="K64">
        <v>714</v>
      </c>
      <c r="L64">
        <v>574</v>
      </c>
      <c r="M64">
        <v>100</v>
      </c>
      <c r="N64" s="16">
        <f t="shared" si="1"/>
        <v>8813</v>
      </c>
      <c r="O64" s="8"/>
      <c r="P64" s="39">
        <f t="shared" si="2"/>
        <v>1651</v>
      </c>
      <c r="Q64">
        <f t="shared" si="3"/>
        <v>4310</v>
      </c>
      <c r="R64" s="40">
        <f t="shared" si="0"/>
        <v>2609</v>
      </c>
    </row>
    <row r="65" spans="1:18" x14ac:dyDescent="0.2">
      <c r="A65" s="16" t="s">
        <v>88</v>
      </c>
      <c r="B65">
        <v>59</v>
      </c>
      <c r="C65">
        <v>127</v>
      </c>
      <c r="D65">
        <v>333</v>
      </c>
      <c r="E65">
        <v>685</v>
      </c>
      <c r="F65">
        <v>978</v>
      </c>
      <c r="G65">
        <v>1451</v>
      </c>
      <c r="H65">
        <v>1724</v>
      </c>
      <c r="I65">
        <v>1484</v>
      </c>
      <c r="J65">
        <v>1370</v>
      </c>
      <c r="K65">
        <v>537</v>
      </c>
      <c r="L65">
        <v>298</v>
      </c>
      <c r="M65">
        <v>142</v>
      </c>
      <c r="N65" s="16">
        <f t="shared" si="1"/>
        <v>9188</v>
      </c>
      <c r="O65" s="8"/>
      <c r="P65" s="39">
        <f t="shared" si="2"/>
        <v>1996</v>
      </c>
      <c r="Q65">
        <f t="shared" si="3"/>
        <v>4659</v>
      </c>
      <c r="R65" s="40">
        <f t="shared" si="0"/>
        <v>2205</v>
      </c>
    </row>
    <row r="66" spans="1:18" x14ac:dyDescent="0.2">
      <c r="A66" s="16" t="s">
        <v>89</v>
      </c>
      <c r="B66">
        <v>13</v>
      </c>
      <c r="C66">
        <v>37</v>
      </c>
      <c r="D66">
        <v>275</v>
      </c>
      <c r="E66">
        <v>589</v>
      </c>
      <c r="F66">
        <v>1242</v>
      </c>
      <c r="G66">
        <v>1705</v>
      </c>
      <c r="H66">
        <v>1637</v>
      </c>
      <c r="I66">
        <v>1490</v>
      </c>
      <c r="J66">
        <v>1370</v>
      </c>
      <c r="K66">
        <v>846</v>
      </c>
      <c r="L66">
        <v>436</v>
      </c>
      <c r="M66">
        <v>93</v>
      </c>
      <c r="N66" s="16">
        <f t="shared" ref="N66:N117" si="4">SUM(B66:M66)</f>
        <v>9733</v>
      </c>
      <c r="O66" s="8"/>
      <c r="P66" s="39">
        <f t="shared" ref="P66:P117" si="5">SUM(D66:F66)</f>
        <v>2106</v>
      </c>
      <c r="Q66">
        <f t="shared" ref="Q66:Q117" si="6">SUM(G66:I66)</f>
        <v>4832</v>
      </c>
      <c r="R66" s="40">
        <f t="shared" ref="R66:R117" si="7">SUM(J66:L66)</f>
        <v>2652</v>
      </c>
    </row>
    <row r="67" spans="1:18" x14ac:dyDescent="0.2">
      <c r="A67" s="16" t="s">
        <v>90</v>
      </c>
      <c r="B67">
        <v>119</v>
      </c>
      <c r="C67">
        <v>106</v>
      </c>
      <c r="D67">
        <v>375</v>
      </c>
      <c r="E67">
        <v>449</v>
      </c>
      <c r="F67">
        <v>1086</v>
      </c>
      <c r="G67">
        <v>1463</v>
      </c>
      <c r="H67">
        <v>1888</v>
      </c>
      <c r="I67">
        <v>1400</v>
      </c>
      <c r="J67">
        <v>1240</v>
      </c>
      <c r="K67">
        <v>705</v>
      </c>
      <c r="L67">
        <v>427</v>
      </c>
      <c r="M67">
        <v>146</v>
      </c>
      <c r="N67" s="16">
        <f t="shared" si="4"/>
        <v>9404</v>
      </c>
      <c r="O67" s="8"/>
      <c r="P67" s="39">
        <f t="shared" si="5"/>
        <v>1910</v>
      </c>
      <c r="Q67">
        <f t="shared" si="6"/>
        <v>4751</v>
      </c>
      <c r="R67" s="40">
        <f t="shared" si="7"/>
        <v>2372</v>
      </c>
    </row>
    <row r="68" spans="1:18" x14ac:dyDescent="0.2">
      <c r="A68" s="16" t="s">
        <v>91</v>
      </c>
      <c r="B68">
        <v>34</v>
      </c>
      <c r="C68">
        <v>109</v>
      </c>
      <c r="D68">
        <v>348</v>
      </c>
      <c r="E68">
        <v>670</v>
      </c>
      <c r="F68">
        <v>1098</v>
      </c>
      <c r="G68">
        <v>1472</v>
      </c>
      <c r="H68">
        <v>1522</v>
      </c>
      <c r="I68">
        <v>1523</v>
      </c>
      <c r="J68">
        <v>1175</v>
      </c>
      <c r="K68">
        <v>693</v>
      </c>
      <c r="L68">
        <v>416</v>
      </c>
      <c r="M68">
        <v>252</v>
      </c>
      <c r="N68" s="16">
        <f t="shared" si="4"/>
        <v>9312</v>
      </c>
      <c r="O68" s="8"/>
      <c r="P68" s="39">
        <f t="shared" si="5"/>
        <v>2116</v>
      </c>
      <c r="Q68">
        <f t="shared" si="6"/>
        <v>4517</v>
      </c>
      <c r="R68" s="40">
        <f t="shared" si="7"/>
        <v>2284</v>
      </c>
    </row>
    <row r="69" spans="1:18" x14ac:dyDescent="0.2">
      <c r="A69" s="16" t="s">
        <v>92</v>
      </c>
      <c r="B69">
        <v>93</v>
      </c>
      <c r="C69">
        <v>106</v>
      </c>
      <c r="D69">
        <v>258</v>
      </c>
      <c r="E69">
        <v>564</v>
      </c>
      <c r="F69">
        <v>1026</v>
      </c>
      <c r="G69">
        <v>1761</v>
      </c>
      <c r="H69">
        <v>1903</v>
      </c>
      <c r="I69">
        <v>1551</v>
      </c>
      <c r="J69">
        <v>1262</v>
      </c>
      <c r="K69">
        <v>738</v>
      </c>
      <c r="L69">
        <v>293</v>
      </c>
      <c r="M69">
        <v>113</v>
      </c>
      <c r="N69" s="16">
        <f t="shared" si="4"/>
        <v>9668</v>
      </c>
      <c r="O69" s="8"/>
      <c r="P69" s="39">
        <f t="shared" si="5"/>
        <v>1848</v>
      </c>
      <c r="Q69">
        <f t="shared" si="6"/>
        <v>5215</v>
      </c>
      <c r="R69" s="40">
        <f t="shared" si="7"/>
        <v>2293</v>
      </c>
    </row>
    <row r="70" spans="1:18" x14ac:dyDescent="0.2">
      <c r="A70" s="16" t="s">
        <v>93</v>
      </c>
      <c r="B70">
        <v>62</v>
      </c>
      <c r="C70">
        <v>41</v>
      </c>
      <c r="D70">
        <v>247</v>
      </c>
      <c r="E70">
        <v>760</v>
      </c>
      <c r="F70">
        <v>1347</v>
      </c>
      <c r="G70">
        <v>1283</v>
      </c>
      <c r="H70">
        <v>1600</v>
      </c>
      <c r="I70">
        <v>1386</v>
      </c>
      <c r="J70">
        <v>1516</v>
      </c>
      <c r="K70">
        <v>708</v>
      </c>
      <c r="L70">
        <v>427</v>
      </c>
      <c r="M70">
        <v>199</v>
      </c>
      <c r="N70" s="16">
        <f t="shared" si="4"/>
        <v>9576</v>
      </c>
      <c r="O70" s="8"/>
      <c r="P70" s="39">
        <f t="shared" si="5"/>
        <v>2354</v>
      </c>
      <c r="Q70">
        <f t="shared" si="6"/>
        <v>4269</v>
      </c>
      <c r="R70" s="40">
        <f t="shared" si="7"/>
        <v>2651</v>
      </c>
    </row>
    <row r="71" spans="1:18" x14ac:dyDescent="0.2">
      <c r="A71" s="17" t="s">
        <v>94</v>
      </c>
      <c r="B71" s="38">
        <v>81</v>
      </c>
      <c r="C71" s="38">
        <v>70</v>
      </c>
      <c r="D71" s="38">
        <v>250</v>
      </c>
      <c r="E71" s="38">
        <v>620</v>
      </c>
      <c r="F71" s="38">
        <v>987</v>
      </c>
      <c r="G71" s="38">
        <v>1593</v>
      </c>
      <c r="H71" s="38">
        <v>1702</v>
      </c>
      <c r="I71" s="38">
        <v>1232</v>
      </c>
      <c r="J71" s="38">
        <v>1113</v>
      </c>
      <c r="K71" s="38">
        <v>837</v>
      </c>
      <c r="L71" s="38">
        <v>477</v>
      </c>
      <c r="M71" s="38">
        <v>130</v>
      </c>
      <c r="N71" s="17">
        <f t="shared" si="4"/>
        <v>9092</v>
      </c>
      <c r="O71" s="15"/>
      <c r="P71" s="41">
        <f t="shared" si="5"/>
        <v>1857</v>
      </c>
      <c r="Q71" s="38">
        <f t="shared" si="6"/>
        <v>4527</v>
      </c>
      <c r="R71" s="42">
        <f t="shared" si="7"/>
        <v>2427</v>
      </c>
    </row>
    <row r="72" spans="1:18" x14ac:dyDescent="0.2">
      <c r="A72" s="17" t="s">
        <v>95</v>
      </c>
      <c r="B72" s="38">
        <v>66</v>
      </c>
      <c r="C72" s="38">
        <v>73</v>
      </c>
      <c r="D72" s="38">
        <v>278</v>
      </c>
      <c r="E72" s="38">
        <v>574</v>
      </c>
      <c r="F72" s="38">
        <v>1089</v>
      </c>
      <c r="G72" s="38">
        <v>1587</v>
      </c>
      <c r="H72" s="38">
        <v>1826</v>
      </c>
      <c r="I72" s="38">
        <v>1537</v>
      </c>
      <c r="J72" s="38">
        <v>1212</v>
      </c>
      <c r="K72" s="38">
        <v>780</v>
      </c>
      <c r="L72" s="38">
        <v>282</v>
      </c>
      <c r="M72" s="38">
        <v>154</v>
      </c>
      <c r="N72" s="17">
        <f t="shared" si="4"/>
        <v>9458</v>
      </c>
      <c r="O72" s="15"/>
      <c r="P72" s="41">
        <f t="shared" si="5"/>
        <v>1941</v>
      </c>
      <c r="Q72" s="38">
        <f t="shared" si="6"/>
        <v>4950</v>
      </c>
      <c r="R72" s="42">
        <f t="shared" si="7"/>
        <v>2274</v>
      </c>
    </row>
    <row r="73" spans="1:18" x14ac:dyDescent="0.2">
      <c r="A73" s="17" t="s">
        <v>96</v>
      </c>
      <c r="B73" s="38">
        <v>106</v>
      </c>
      <c r="C73" s="38">
        <v>104</v>
      </c>
      <c r="D73" s="38">
        <v>366</v>
      </c>
      <c r="E73" s="38">
        <v>570</v>
      </c>
      <c r="F73" s="38">
        <v>1014</v>
      </c>
      <c r="G73" s="38">
        <v>1562</v>
      </c>
      <c r="H73" s="38">
        <v>2000</v>
      </c>
      <c r="I73" s="38">
        <v>1638</v>
      </c>
      <c r="J73" s="38">
        <v>1166</v>
      </c>
      <c r="K73" s="38">
        <v>660</v>
      </c>
      <c r="L73" s="38">
        <v>451</v>
      </c>
      <c r="M73" s="38">
        <v>105</v>
      </c>
      <c r="N73" s="17">
        <f t="shared" si="4"/>
        <v>9742</v>
      </c>
      <c r="O73" s="15"/>
      <c r="P73" s="41">
        <f t="shared" si="5"/>
        <v>1950</v>
      </c>
      <c r="Q73" s="38">
        <f t="shared" si="6"/>
        <v>5200</v>
      </c>
      <c r="R73" s="42">
        <f t="shared" si="7"/>
        <v>2277</v>
      </c>
    </row>
    <row r="74" spans="1:18" x14ac:dyDescent="0.2">
      <c r="A74" s="17" t="s">
        <v>97</v>
      </c>
      <c r="B74" s="38">
        <v>39</v>
      </c>
      <c r="C74" s="38">
        <v>127</v>
      </c>
      <c r="D74" s="38">
        <v>261</v>
      </c>
      <c r="E74" s="38">
        <v>350</v>
      </c>
      <c r="F74" s="38">
        <v>909</v>
      </c>
      <c r="G74" s="38">
        <v>1761</v>
      </c>
      <c r="H74" s="38">
        <v>1500</v>
      </c>
      <c r="I74" s="38">
        <v>1350</v>
      </c>
      <c r="J74" s="38">
        <v>1302</v>
      </c>
      <c r="K74" s="38">
        <v>705</v>
      </c>
      <c r="L74" s="38">
        <v>268</v>
      </c>
      <c r="M74" s="38">
        <v>131</v>
      </c>
      <c r="N74" s="17">
        <f t="shared" si="4"/>
        <v>8703</v>
      </c>
      <c r="O74" s="15"/>
      <c r="P74" s="41">
        <f t="shared" si="5"/>
        <v>1520</v>
      </c>
      <c r="Q74" s="38">
        <f t="shared" si="6"/>
        <v>4611</v>
      </c>
      <c r="R74" s="42">
        <f t="shared" si="7"/>
        <v>2275</v>
      </c>
    </row>
    <row r="75" spans="1:18" x14ac:dyDescent="0.2">
      <c r="A75" s="17" t="s">
        <v>98</v>
      </c>
      <c r="B75" s="38">
        <v>29</v>
      </c>
      <c r="C75" s="38">
        <v>146</v>
      </c>
      <c r="D75" s="38">
        <v>324</v>
      </c>
      <c r="E75" s="38">
        <v>676</v>
      </c>
      <c r="F75" s="38">
        <v>972</v>
      </c>
      <c r="G75" s="38">
        <v>1680</v>
      </c>
      <c r="H75" s="38">
        <v>1798</v>
      </c>
      <c r="I75" s="38">
        <v>1571</v>
      </c>
      <c r="J75" s="38">
        <v>1457</v>
      </c>
      <c r="K75" s="38">
        <v>825</v>
      </c>
      <c r="L75" s="38">
        <v>298</v>
      </c>
      <c r="M75" s="38">
        <v>167</v>
      </c>
      <c r="N75" s="17">
        <f t="shared" si="4"/>
        <v>9943</v>
      </c>
      <c r="O75" s="15"/>
      <c r="P75" s="41">
        <f t="shared" si="5"/>
        <v>1972</v>
      </c>
      <c r="Q75" s="38">
        <f t="shared" si="6"/>
        <v>5049</v>
      </c>
      <c r="R75" s="42">
        <f t="shared" si="7"/>
        <v>2580</v>
      </c>
    </row>
    <row r="76" spans="1:18" x14ac:dyDescent="0.2">
      <c r="A76" s="17" t="s">
        <v>99</v>
      </c>
      <c r="B76" s="38">
        <v>98</v>
      </c>
      <c r="C76" s="38">
        <v>129</v>
      </c>
      <c r="D76" s="38">
        <v>435</v>
      </c>
      <c r="E76" s="38">
        <v>611</v>
      </c>
      <c r="F76" s="38">
        <v>1074</v>
      </c>
      <c r="G76" s="38">
        <v>1321</v>
      </c>
      <c r="H76" s="38">
        <v>1934</v>
      </c>
      <c r="I76" s="38">
        <v>1406</v>
      </c>
      <c r="J76" s="38">
        <v>1107</v>
      </c>
      <c r="K76" s="38">
        <v>834</v>
      </c>
      <c r="L76" s="38">
        <v>536</v>
      </c>
      <c r="M76" s="38">
        <v>111</v>
      </c>
      <c r="N76" s="17">
        <f t="shared" si="4"/>
        <v>9596</v>
      </c>
      <c r="O76" s="15"/>
      <c r="P76" s="41">
        <f t="shared" si="5"/>
        <v>2120</v>
      </c>
      <c r="Q76" s="38">
        <f t="shared" si="6"/>
        <v>4661</v>
      </c>
      <c r="R76" s="42">
        <f t="shared" si="7"/>
        <v>2477</v>
      </c>
    </row>
    <row r="77" spans="1:18" x14ac:dyDescent="0.2">
      <c r="A77" s="17" t="s">
        <v>100</v>
      </c>
      <c r="B77" s="38">
        <v>25</v>
      </c>
      <c r="C77" s="38">
        <v>139</v>
      </c>
      <c r="D77" s="38">
        <v>309</v>
      </c>
      <c r="E77" s="38">
        <v>666</v>
      </c>
      <c r="F77" s="38">
        <v>1101</v>
      </c>
      <c r="G77" s="38">
        <v>1528</v>
      </c>
      <c r="H77" s="38">
        <v>1600</v>
      </c>
      <c r="I77" s="38">
        <v>1638</v>
      </c>
      <c r="J77" s="38">
        <v>1231</v>
      </c>
      <c r="K77" s="38">
        <v>747</v>
      </c>
      <c r="L77" s="38">
        <v>567</v>
      </c>
      <c r="M77" s="38">
        <v>141</v>
      </c>
      <c r="N77" s="17">
        <f t="shared" si="4"/>
        <v>9692</v>
      </c>
      <c r="O77" s="15"/>
      <c r="P77" s="41">
        <f t="shared" si="5"/>
        <v>2076</v>
      </c>
      <c r="Q77" s="38">
        <f t="shared" si="6"/>
        <v>4766</v>
      </c>
      <c r="R77" s="42">
        <f t="shared" si="7"/>
        <v>2545</v>
      </c>
    </row>
    <row r="78" spans="1:18" x14ac:dyDescent="0.2">
      <c r="A78" s="17" t="s">
        <v>101</v>
      </c>
      <c r="B78" s="38">
        <v>98</v>
      </c>
      <c r="C78" s="38">
        <v>170</v>
      </c>
      <c r="D78" s="38">
        <v>315</v>
      </c>
      <c r="E78" s="38">
        <v>691</v>
      </c>
      <c r="F78" s="38">
        <v>1173</v>
      </c>
      <c r="G78" s="38">
        <v>1485</v>
      </c>
      <c r="H78" s="38">
        <v>1696</v>
      </c>
      <c r="I78" s="38">
        <v>1518</v>
      </c>
      <c r="J78" s="38">
        <v>989</v>
      </c>
      <c r="K78" s="38">
        <v>666</v>
      </c>
      <c r="L78" s="38">
        <v>477</v>
      </c>
      <c r="M78" s="38">
        <v>156</v>
      </c>
      <c r="N78" s="17">
        <f t="shared" si="4"/>
        <v>9434</v>
      </c>
      <c r="O78" s="15"/>
      <c r="P78" s="41">
        <f t="shared" si="5"/>
        <v>2179</v>
      </c>
      <c r="Q78" s="38">
        <f t="shared" si="6"/>
        <v>4699</v>
      </c>
      <c r="R78" s="42">
        <f t="shared" si="7"/>
        <v>2132</v>
      </c>
    </row>
    <row r="79" spans="1:18" x14ac:dyDescent="0.2">
      <c r="A79" s="17" t="s">
        <v>102</v>
      </c>
      <c r="B79" s="38">
        <v>72</v>
      </c>
      <c r="C79" s="38">
        <v>94</v>
      </c>
      <c r="D79" s="38">
        <v>267</v>
      </c>
      <c r="E79" s="38">
        <v>558</v>
      </c>
      <c r="F79" s="38">
        <v>1059</v>
      </c>
      <c r="G79" s="38">
        <v>1559</v>
      </c>
      <c r="H79" s="38">
        <v>1727</v>
      </c>
      <c r="I79" s="38">
        <v>1389</v>
      </c>
      <c r="J79" s="38">
        <v>1376</v>
      </c>
      <c r="K79" s="38">
        <v>657</v>
      </c>
      <c r="L79" s="38">
        <v>368</v>
      </c>
      <c r="M79" s="38">
        <v>318</v>
      </c>
      <c r="N79" s="17">
        <f t="shared" si="4"/>
        <v>9444</v>
      </c>
      <c r="O79" s="15"/>
      <c r="P79" s="41">
        <f t="shared" si="5"/>
        <v>1884</v>
      </c>
      <c r="Q79" s="38">
        <f t="shared" si="6"/>
        <v>4675</v>
      </c>
      <c r="R79" s="42">
        <f t="shared" si="7"/>
        <v>2401</v>
      </c>
    </row>
    <row r="80" spans="1:18" x14ac:dyDescent="0.2">
      <c r="A80" s="17" t="s">
        <v>103</v>
      </c>
      <c r="B80" s="38">
        <v>72</v>
      </c>
      <c r="C80" s="38">
        <v>57</v>
      </c>
      <c r="D80" s="38">
        <v>281</v>
      </c>
      <c r="E80" s="38">
        <v>725</v>
      </c>
      <c r="F80" s="38">
        <v>1086</v>
      </c>
      <c r="G80" s="38">
        <v>1482</v>
      </c>
      <c r="H80" s="38">
        <v>1885</v>
      </c>
      <c r="I80" s="38">
        <v>1504</v>
      </c>
      <c r="J80" s="38">
        <v>1348</v>
      </c>
      <c r="K80" s="38">
        <v>705</v>
      </c>
      <c r="L80" s="38">
        <v>396</v>
      </c>
      <c r="M80" s="38">
        <v>105</v>
      </c>
      <c r="N80" s="17">
        <f t="shared" si="4"/>
        <v>9646</v>
      </c>
      <c r="O80" s="15"/>
      <c r="P80" s="41">
        <f t="shared" si="5"/>
        <v>2092</v>
      </c>
      <c r="Q80" s="38">
        <f t="shared" si="6"/>
        <v>4871</v>
      </c>
      <c r="R80" s="42">
        <f t="shared" si="7"/>
        <v>2449</v>
      </c>
    </row>
    <row r="81" spans="1:18" x14ac:dyDescent="0.2">
      <c r="A81" s="16" t="s">
        <v>104</v>
      </c>
      <c r="B81">
        <v>32</v>
      </c>
      <c r="C81">
        <v>83</v>
      </c>
      <c r="D81">
        <v>264</v>
      </c>
      <c r="E81">
        <v>555</v>
      </c>
      <c r="F81">
        <v>1083</v>
      </c>
      <c r="G81">
        <v>1531</v>
      </c>
      <c r="H81">
        <v>1910</v>
      </c>
      <c r="I81">
        <v>1470</v>
      </c>
      <c r="J81">
        <v>1352</v>
      </c>
      <c r="K81">
        <v>762</v>
      </c>
      <c r="L81">
        <v>507</v>
      </c>
      <c r="M81">
        <v>83</v>
      </c>
      <c r="N81" s="16">
        <f t="shared" si="4"/>
        <v>9632</v>
      </c>
      <c r="O81" s="8"/>
      <c r="P81" s="39">
        <f t="shared" si="5"/>
        <v>1902</v>
      </c>
      <c r="Q81">
        <f t="shared" si="6"/>
        <v>4911</v>
      </c>
      <c r="R81" s="40">
        <f t="shared" si="7"/>
        <v>2621</v>
      </c>
    </row>
    <row r="82" spans="1:18" x14ac:dyDescent="0.2">
      <c r="A82" s="16" t="s">
        <v>105</v>
      </c>
      <c r="B82">
        <v>114</v>
      </c>
      <c r="C82">
        <v>146</v>
      </c>
      <c r="D82">
        <v>245</v>
      </c>
      <c r="E82">
        <v>440</v>
      </c>
      <c r="F82">
        <v>1044</v>
      </c>
      <c r="G82">
        <v>1494</v>
      </c>
      <c r="H82">
        <v>1910</v>
      </c>
      <c r="I82">
        <v>1588</v>
      </c>
      <c r="J82">
        <v>1373</v>
      </c>
      <c r="K82">
        <v>879</v>
      </c>
      <c r="L82">
        <v>288</v>
      </c>
      <c r="M82">
        <v>178</v>
      </c>
      <c r="N82" s="16">
        <f t="shared" si="4"/>
        <v>9699</v>
      </c>
      <c r="O82" s="8"/>
      <c r="P82" s="39">
        <f t="shared" si="5"/>
        <v>1729</v>
      </c>
      <c r="Q82">
        <f t="shared" si="6"/>
        <v>4992</v>
      </c>
      <c r="R82" s="40">
        <f t="shared" si="7"/>
        <v>2540</v>
      </c>
    </row>
    <row r="83" spans="1:18" x14ac:dyDescent="0.2">
      <c r="A83" s="16" t="s">
        <v>106</v>
      </c>
      <c r="B83">
        <v>91</v>
      </c>
      <c r="C83">
        <v>101</v>
      </c>
      <c r="D83">
        <v>336</v>
      </c>
      <c r="E83">
        <v>763</v>
      </c>
      <c r="F83">
        <v>1092</v>
      </c>
      <c r="G83">
        <v>1677</v>
      </c>
      <c r="H83">
        <v>1578</v>
      </c>
      <c r="I83">
        <v>1355</v>
      </c>
      <c r="J83">
        <v>924</v>
      </c>
      <c r="K83">
        <v>771</v>
      </c>
      <c r="L83">
        <v>515</v>
      </c>
      <c r="M83">
        <v>113</v>
      </c>
      <c r="N83" s="16">
        <f t="shared" si="4"/>
        <v>9316</v>
      </c>
      <c r="O83" s="8"/>
      <c r="P83" s="39">
        <f t="shared" si="5"/>
        <v>2191</v>
      </c>
      <c r="Q83">
        <f t="shared" si="6"/>
        <v>4610</v>
      </c>
      <c r="R83" s="40">
        <f t="shared" si="7"/>
        <v>2210</v>
      </c>
    </row>
    <row r="84" spans="1:18" x14ac:dyDescent="0.2">
      <c r="A84" s="16" t="s">
        <v>107</v>
      </c>
      <c r="B84">
        <v>49</v>
      </c>
      <c r="C84">
        <v>59</v>
      </c>
      <c r="D84">
        <v>298</v>
      </c>
      <c r="E84">
        <v>461</v>
      </c>
      <c r="F84">
        <v>1050</v>
      </c>
      <c r="G84">
        <v>1556</v>
      </c>
      <c r="H84">
        <v>1708</v>
      </c>
      <c r="I84">
        <v>1498</v>
      </c>
      <c r="J84">
        <v>1240</v>
      </c>
      <c r="K84">
        <v>717</v>
      </c>
      <c r="L84">
        <v>501</v>
      </c>
      <c r="M84">
        <v>218</v>
      </c>
      <c r="N84" s="16">
        <f t="shared" si="4"/>
        <v>9355</v>
      </c>
      <c r="O84" s="8"/>
      <c r="P84" s="39">
        <f t="shared" si="5"/>
        <v>1809</v>
      </c>
      <c r="Q84">
        <f t="shared" si="6"/>
        <v>4762</v>
      </c>
      <c r="R84" s="40">
        <f t="shared" si="7"/>
        <v>2458</v>
      </c>
    </row>
    <row r="85" spans="1:18" x14ac:dyDescent="0.2">
      <c r="A85" s="16" t="s">
        <v>108</v>
      </c>
      <c r="B85">
        <v>32</v>
      </c>
      <c r="C85">
        <v>120</v>
      </c>
      <c r="D85">
        <v>456</v>
      </c>
      <c r="E85">
        <v>657</v>
      </c>
      <c r="F85">
        <v>996</v>
      </c>
      <c r="G85">
        <v>1361</v>
      </c>
      <c r="H85">
        <v>1628</v>
      </c>
      <c r="I85">
        <v>1414</v>
      </c>
      <c r="J85">
        <v>1383</v>
      </c>
      <c r="K85">
        <v>924</v>
      </c>
      <c r="L85">
        <v>288</v>
      </c>
      <c r="M85">
        <v>137</v>
      </c>
      <c r="N85" s="16">
        <f t="shared" si="4"/>
        <v>9396</v>
      </c>
      <c r="O85" s="8"/>
      <c r="P85" s="39">
        <f t="shared" si="5"/>
        <v>2109</v>
      </c>
      <c r="Q85">
        <f t="shared" si="6"/>
        <v>4403</v>
      </c>
      <c r="R85" s="40">
        <f t="shared" si="7"/>
        <v>2595</v>
      </c>
    </row>
    <row r="86" spans="1:18" x14ac:dyDescent="0.2">
      <c r="A86" s="16" t="s">
        <v>109</v>
      </c>
      <c r="B86">
        <v>33</v>
      </c>
      <c r="C86">
        <v>94</v>
      </c>
      <c r="D86">
        <v>408</v>
      </c>
      <c r="E86">
        <v>555</v>
      </c>
      <c r="F86">
        <v>909</v>
      </c>
      <c r="G86">
        <v>1531</v>
      </c>
      <c r="H86">
        <v>1798</v>
      </c>
      <c r="I86">
        <v>1226</v>
      </c>
      <c r="J86">
        <v>1243</v>
      </c>
      <c r="K86">
        <v>642</v>
      </c>
      <c r="L86">
        <v>454</v>
      </c>
      <c r="M86">
        <v>90</v>
      </c>
      <c r="N86" s="16">
        <f t="shared" si="4"/>
        <v>8983</v>
      </c>
      <c r="O86" s="8"/>
      <c r="P86" s="39">
        <f t="shared" si="5"/>
        <v>1872</v>
      </c>
      <c r="Q86">
        <f t="shared" si="6"/>
        <v>4555</v>
      </c>
      <c r="R86" s="40">
        <f t="shared" si="7"/>
        <v>2339</v>
      </c>
    </row>
    <row r="87" spans="1:18" x14ac:dyDescent="0.2">
      <c r="A87" s="16" t="s">
        <v>110</v>
      </c>
      <c r="B87">
        <v>43</v>
      </c>
      <c r="C87">
        <v>94</v>
      </c>
      <c r="D87">
        <v>333</v>
      </c>
      <c r="E87">
        <v>806</v>
      </c>
      <c r="F87">
        <v>1290</v>
      </c>
      <c r="G87">
        <v>1851</v>
      </c>
      <c r="H87">
        <v>2058</v>
      </c>
      <c r="I87">
        <v>1369</v>
      </c>
      <c r="J87">
        <v>992</v>
      </c>
      <c r="K87">
        <v>570</v>
      </c>
      <c r="L87">
        <v>176</v>
      </c>
      <c r="M87">
        <v>163</v>
      </c>
      <c r="N87" s="16">
        <f t="shared" si="4"/>
        <v>9745</v>
      </c>
      <c r="O87" s="8"/>
      <c r="P87" s="39">
        <f t="shared" si="5"/>
        <v>2429</v>
      </c>
      <c r="Q87">
        <f t="shared" si="6"/>
        <v>5278</v>
      </c>
      <c r="R87" s="40">
        <f t="shared" si="7"/>
        <v>1738</v>
      </c>
    </row>
    <row r="88" spans="1:18" x14ac:dyDescent="0.2">
      <c r="A88" s="16" t="s">
        <v>111</v>
      </c>
      <c r="B88">
        <v>33</v>
      </c>
      <c r="C88">
        <v>187</v>
      </c>
      <c r="D88">
        <v>289</v>
      </c>
      <c r="E88">
        <v>651</v>
      </c>
      <c r="F88">
        <v>1056</v>
      </c>
      <c r="G88">
        <v>1575</v>
      </c>
      <c r="H88">
        <v>1801</v>
      </c>
      <c r="I88">
        <v>1590</v>
      </c>
      <c r="J88">
        <v>1286</v>
      </c>
      <c r="K88">
        <v>789</v>
      </c>
      <c r="L88">
        <v>329</v>
      </c>
      <c r="M88">
        <v>161</v>
      </c>
      <c r="N88" s="16">
        <f t="shared" si="4"/>
        <v>9747</v>
      </c>
      <c r="O88" s="8"/>
      <c r="P88" s="39">
        <f t="shared" si="5"/>
        <v>1996</v>
      </c>
      <c r="Q88">
        <f t="shared" si="6"/>
        <v>4966</v>
      </c>
      <c r="R88" s="40">
        <f t="shared" si="7"/>
        <v>2404</v>
      </c>
    </row>
    <row r="89" spans="1:18" x14ac:dyDescent="0.2">
      <c r="A89" s="16" t="s">
        <v>112</v>
      </c>
      <c r="B89">
        <v>88</v>
      </c>
      <c r="C89">
        <v>84</v>
      </c>
      <c r="D89">
        <v>192</v>
      </c>
      <c r="E89">
        <v>663</v>
      </c>
      <c r="F89">
        <v>1104</v>
      </c>
      <c r="G89">
        <v>1674</v>
      </c>
      <c r="H89">
        <v>2003</v>
      </c>
      <c r="I89">
        <v>1641</v>
      </c>
      <c r="J89">
        <v>1231</v>
      </c>
      <c r="K89">
        <v>828</v>
      </c>
      <c r="L89">
        <v>512</v>
      </c>
      <c r="M89">
        <v>169</v>
      </c>
      <c r="N89" s="16">
        <f t="shared" si="4"/>
        <v>10189</v>
      </c>
      <c r="O89" s="8"/>
      <c r="P89" s="39">
        <f t="shared" si="5"/>
        <v>1959</v>
      </c>
      <c r="Q89">
        <f t="shared" si="6"/>
        <v>5318</v>
      </c>
      <c r="R89" s="40">
        <f t="shared" si="7"/>
        <v>2571</v>
      </c>
    </row>
    <row r="90" spans="1:18" x14ac:dyDescent="0.2">
      <c r="A90" s="16" t="s">
        <v>113</v>
      </c>
      <c r="B90">
        <v>56</v>
      </c>
      <c r="C90">
        <v>129</v>
      </c>
      <c r="D90">
        <v>256</v>
      </c>
      <c r="E90">
        <v>722</v>
      </c>
      <c r="F90">
        <v>1092</v>
      </c>
      <c r="G90">
        <v>1364</v>
      </c>
      <c r="H90">
        <v>1696</v>
      </c>
      <c r="I90">
        <v>1501</v>
      </c>
      <c r="J90">
        <v>1339</v>
      </c>
      <c r="K90">
        <v>672</v>
      </c>
      <c r="L90">
        <v>303</v>
      </c>
      <c r="M90">
        <v>165</v>
      </c>
      <c r="N90" s="16">
        <f t="shared" si="4"/>
        <v>9295</v>
      </c>
      <c r="O90" s="8"/>
      <c r="P90" s="39">
        <f t="shared" si="5"/>
        <v>2070</v>
      </c>
      <c r="Q90">
        <f t="shared" si="6"/>
        <v>4561</v>
      </c>
      <c r="R90" s="40">
        <f t="shared" si="7"/>
        <v>2314</v>
      </c>
    </row>
    <row r="91" spans="1:18" x14ac:dyDescent="0.2">
      <c r="A91" s="17" t="s">
        <v>114</v>
      </c>
      <c r="B91" s="38">
        <v>44</v>
      </c>
      <c r="C91" s="38">
        <v>88</v>
      </c>
      <c r="D91" s="38">
        <v>330</v>
      </c>
      <c r="E91" s="38">
        <v>784</v>
      </c>
      <c r="F91" s="38">
        <v>1023</v>
      </c>
      <c r="G91" s="38">
        <v>1572</v>
      </c>
      <c r="H91" s="38">
        <v>1640</v>
      </c>
      <c r="I91" s="38">
        <v>1294</v>
      </c>
      <c r="J91" s="38">
        <v>1091</v>
      </c>
      <c r="K91" s="38">
        <v>666</v>
      </c>
      <c r="L91" s="38">
        <v>436</v>
      </c>
      <c r="M91" s="38">
        <v>141</v>
      </c>
      <c r="N91" s="17">
        <f t="shared" si="4"/>
        <v>9109</v>
      </c>
      <c r="O91" s="15"/>
      <c r="P91" s="41">
        <f t="shared" si="5"/>
        <v>2137</v>
      </c>
      <c r="Q91" s="38">
        <f t="shared" si="6"/>
        <v>4506</v>
      </c>
      <c r="R91" s="42">
        <f t="shared" si="7"/>
        <v>2193</v>
      </c>
    </row>
    <row r="92" spans="1:18" x14ac:dyDescent="0.2">
      <c r="A92" s="17" t="s">
        <v>115</v>
      </c>
      <c r="B92" s="38">
        <v>65</v>
      </c>
      <c r="C92" s="38">
        <v>83</v>
      </c>
      <c r="D92" s="38">
        <v>342</v>
      </c>
      <c r="E92" s="38">
        <v>741</v>
      </c>
      <c r="F92" s="38">
        <v>921</v>
      </c>
      <c r="G92" s="38">
        <v>1510</v>
      </c>
      <c r="H92" s="38">
        <v>1984</v>
      </c>
      <c r="I92" s="38">
        <v>1487</v>
      </c>
      <c r="J92" s="38">
        <v>1268</v>
      </c>
      <c r="K92" s="38">
        <v>867</v>
      </c>
      <c r="L92" s="38">
        <v>263</v>
      </c>
      <c r="M92" s="38">
        <v>276</v>
      </c>
      <c r="N92" s="17">
        <f t="shared" si="4"/>
        <v>9807</v>
      </c>
      <c r="O92" s="15"/>
      <c r="P92" s="41">
        <f t="shared" si="5"/>
        <v>2004</v>
      </c>
      <c r="Q92" s="38">
        <f t="shared" si="6"/>
        <v>4981</v>
      </c>
      <c r="R92" s="42">
        <f t="shared" si="7"/>
        <v>2398</v>
      </c>
    </row>
    <row r="93" spans="1:18" x14ac:dyDescent="0.2">
      <c r="A93" s="17" t="s">
        <v>116</v>
      </c>
      <c r="B93" s="38">
        <v>43</v>
      </c>
      <c r="C93" s="38">
        <v>133</v>
      </c>
      <c r="D93" s="38">
        <v>327</v>
      </c>
      <c r="E93" s="38">
        <v>598</v>
      </c>
      <c r="F93" s="38">
        <v>1089</v>
      </c>
      <c r="G93" s="38">
        <v>1324</v>
      </c>
      <c r="H93" s="38">
        <v>1516</v>
      </c>
      <c r="I93" s="38">
        <v>1159</v>
      </c>
      <c r="J93" s="38">
        <v>1110</v>
      </c>
      <c r="K93" s="38">
        <v>837</v>
      </c>
      <c r="L93" s="38">
        <v>539</v>
      </c>
      <c r="M93" s="38">
        <v>133</v>
      </c>
      <c r="N93" s="17">
        <f t="shared" si="4"/>
        <v>8808</v>
      </c>
      <c r="O93" s="15"/>
      <c r="P93" s="41">
        <f t="shared" si="5"/>
        <v>2014</v>
      </c>
      <c r="Q93" s="38">
        <f t="shared" si="6"/>
        <v>3999</v>
      </c>
      <c r="R93" s="42">
        <f t="shared" si="7"/>
        <v>2486</v>
      </c>
    </row>
    <row r="94" spans="1:18" x14ac:dyDescent="0.2">
      <c r="A94" s="17" t="s">
        <v>117</v>
      </c>
      <c r="B94" s="38">
        <v>15</v>
      </c>
      <c r="C94" s="38">
        <v>33</v>
      </c>
      <c r="D94" s="38">
        <v>242</v>
      </c>
      <c r="E94" s="38">
        <v>632</v>
      </c>
      <c r="F94" s="38">
        <v>1002</v>
      </c>
      <c r="G94" s="38">
        <v>1869</v>
      </c>
      <c r="H94" s="38">
        <v>1752</v>
      </c>
      <c r="I94" s="38">
        <v>1117</v>
      </c>
      <c r="J94" s="38">
        <v>1380</v>
      </c>
      <c r="K94" s="38">
        <v>648</v>
      </c>
      <c r="L94" s="38">
        <v>483</v>
      </c>
      <c r="M94" s="38">
        <v>109</v>
      </c>
      <c r="N94" s="17">
        <f t="shared" si="4"/>
        <v>9282</v>
      </c>
      <c r="O94" s="15"/>
      <c r="P94" s="41">
        <f t="shared" si="5"/>
        <v>1876</v>
      </c>
      <c r="Q94" s="38">
        <f t="shared" si="6"/>
        <v>4738</v>
      </c>
      <c r="R94" s="42">
        <f t="shared" si="7"/>
        <v>2511</v>
      </c>
    </row>
    <row r="95" spans="1:18" x14ac:dyDescent="0.2">
      <c r="A95" s="17" t="s">
        <v>118</v>
      </c>
      <c r="B95" s="38">
        <v>76</v>
      </c>
      <c r="C95" s="38">
        <v>54</v>
      </c>
      <c r="D95" s="38">
        <v>360</v>
      </c>
      <c r="E95" s="38">
        <v>539</v>
      </c>
      <c r="F95" s="38">
        <v>1059</v>
      </c>
      <c r="G95" s="38">
        <v>1497</v>
      </c>
      <c r="H95" s="38">
        <v>1755</v>
      </c>
      <c r="I95" s="38">
        <v>1487</v>
      </c>
      <c r="J95" s="38">
        <v>1045</v>
      </c>
      <c r="K95" s="38">
        <v>612</v>
      </c>
      <c r="L95" s="38">
        <v>298</v>
      </c>
      <c r="M95" s="38">
        <v>213</v>
      </c>
      <c r="N95" s="17">
        <f t="shared" si="4"/>
        <v>8995</v>
      </c>
      <c r="O95" s="15"/>
      <c r="P95" s="41">
        <f t="shared" si="5"/>
        <v>1958</v>
      </c>
      <c r="Q95" s="38">
        <f t="shared" si="6"/>
        <v>4739</v>
      </c>
      <c r="R95" s="42">
        <f t="shared" si="7"/>
        <v>1955</v>
      </c>
    </row>
    <row r="96" spans="1:18" x14ac:dyDescent="0.2">
      <c r="A96" s="17" t="s">
        <v>119</v>
      </c>
      <c r="B96" s="38">
        <v>83</v>
      </c>
      <c r="C96" s="38">
        <v>135</v>
      </c>
      <c r="D96" s="38">
        <v>298</v>
      </c>
      <c r="E96" s="38">
        <v>654</v>
      </c>
      <c r="F96" s="38">
        <v>1236</v>
      </c>
      <c r="G96" s="38">
        <v>1860</v>
      </c>
      <c r="H96" s="38">
        <v>1634</v>
      </c>
      <c r="I96" s="38">
        <v>1462</v>
      </c>
      <c r="J96" s="38">
        <v>1128</v>
      </c>
      <c r="K96" s="38">
        <v>579</v>
      </c>
      <c r="L96" s="38">
        <v>303</v>
      </c>
      <c r="M96" s="38">
        <v>152</v>
      </c>
      <c r="N96" s="17">
        <f t="shared" si="4"/>
        <v>9524</v>
      </c>
      <c r="O96" s="15"/>
      <c r="P96" s="41">
        <f t="shared" si="5"/>
        <v>2188</v>
      </c>
      <c r="Q96" s="38">
        <f t="shared" si="6"/>
        <v>4956</v>
      </c>
      <c r="R96" s="42">
        <f t="shared" si="7"/>
        <v>2010</v>
      </c>
    </row>
    <row r="97" spans="1:18" x14ac:dyDescent="0.2">
      <c r="A97" s="17" t="s">
        <v>120</v>
      </c>
      <c r="B97" s="38">
        <v>42</v>
      </c>
      <c r="C97" s="38">
        <v>161</v>
      </c>
      <c r="D97" s="38">
        <v>292</v>
      </c>
      <c r="E97" s="38">
        <v>657</v>
      </c>
      <c r="F97" s="38">
        <v>1194</v>
      </c>
      <c r="G97" s="38">
        <v>1404</v>
      </c>
      <c r="H97" s="38">
        <v>1485</v>
      </c>
      <c r="I97" s="38">
        <v>1145</v>
      </c>
      <c r="J97" s="38">
        <v>995</v>
      </c>
      <c r="K97" s="38">
        <v>552</v>
      </c>
      <c r="L97" s="38">
        <v>303</v>
      </c>
      <c r="M97" s="38">
        <v>81</v>
      </c>
      <c r="N97" s="17">
        <f t="shared" si="4"/>
        <v>8311</v>
      </c>
      <c r="O97" s="15"/>
      <c r="P97" s="41">
        <f t="shared" si="5"/>
        <v>2143</v>
      </c>
      <c r="Q97" s="38">
        <f t="shared" si="6"/>
        <v>4034</v>
      </c>
      <c r="R97" s="42">
        <f t="shared" si="7"/>
        <v>1850</v>
      </c>
    </row>
    <row r="98" spans="1:18" x14ac:dyDescent="0.2">
      <c r="A98" s="17" t="s">
        <v>121</v>
      </c>
      <c r="B98" s="38">
        <v>25</v>
      </c>
      <c r="C98" s="38">
        <v>98</v>
      </c>
      <c r="D98" s="38">
        <v>245</v>
      </c>
      <c r="E98" s="38">
        <v>818</v>
      </c>
      <c r="F98" s="38">
        <v>945</v>
      </c>
      <c r="G98" s="38">
        <v>1305</v>
      </c>
      <c r="H98" s="38">
        <v>1779</v>
      </c>
      <c r="I98" s="38">
        <v>1568</v>
      </c>
      <c r="J98" s="38">
        <v>1184</v>
      </c>
      <c r="K98" s="38">
        <v>693</v>
      </c>
      <c r="L98" s="38">
        <v>253</v>
      </c>
      <c r="M98" s="38">
        <v>79</v>
      </c>
      <c r="N98" s="17">
        <f t="shared" si="4"/>
        <v>8992</v>
      </c>
      <c r="O98" s="15"/>
      <c r="P98" s="41">
        <f t="shared" si="5"/>
        <v>2008</v>
      </c>
      <c r="Q98" s="38">
        <f t="shared" si="6"/>
        <v>4652</v>
      </c>
      <c r="R98" s="42">
        <f t="shared" si="7"/>
        <v>2130</v>
      </c>
    </row>
    <row r="99" spans="1:18" x14ac:dyDescent="0.2">
      <c r="A99" s="17" t="s">
        <v>122</v>
      </c>
      <c r="B99" s="38">
        <v>18</v>
      </c>
      <c r="C99" s="38">
        <v>39</v>
      </c>
      <c r="D99" s="38">
        <v>261</v>
      </c>
      <c r="E99" s="38">
        <v>809</v>
      </c>
      <c r="F99" s="38">
        <v>996</v>
      </c>
      <c r="G99" s="38">
        <v>1528</v>
      </c>
      <c r="H99" s="38">
        <v>1466</v>
      </c>
      <c r="I99" s="38">
        <v>1641</v>
      </c>
      <c r="J99" s="38">
        <v>1352</v>
      </c>
      <c r="K99" s="38">
        <v>792</v>
      </c>
      <c r="L99" s="38">
        <v>396</v>
      </c>
      <c r="M99" s="38">
        <v>173</v>
      </c>
      <c r="N99" s="17">
        <f t="shared" si="4"/>
        <v>9471</v>
      </c>
      <c r="O99" s="15"/>
      <c r="P99" s="41">
        <f t="shared" si="5"/>
        <v>2066</v>
      </c>
      <c r="Q99" s="38">
        <f t="shared" si="6"/>
        <v>4635</v>
      </c>
      <c r="R99" s="42">
        <f t="shared" si="7"/>
        <v>2540</v>
      </c>
    </row>
    <row r="100" spans="1:18" x14ac:dyDescent="0.2">
      <c r="A100" s="17" t="s">
        <v>123</v>
      </c>
      <c r="B100" s="38">
        <v>35</v>
      </c>
      <c r="C100" s="38">
        <v>81</v>
      </c>
      <c r="D100" s="38">
        <v>284</v>
      </c>
      <c r="E100" s="38">
        <v>589</v>
      </c>
      <c r="F100" s="38">
        <v>1200</v>
      </c>
      <c r="G100" s="38">
        <v>1860</v>
      </c>
      <c r="H100" s="38">
        <v>1367</v>
      </c>
      <c r="I100" s="38">
        <v>1364</v>
      </c>
      <c r="J100" s="38">
        <v>1079</v>
      </c>
      <c r="K100" s="38">
        <v>636</v>
      </c>
      <c r="L100" s="38">
        <v>466</v>
      </c>
      <c r="M100" s="38">
        <v>124</v>
      </c>
      <c r="N100" s="17">
        <f t="shared" si="4"/>
        <v>9085</v>
      </c>
      <c r="O100" s="15"/>
      <c r="P100" s="41">
        <f t="shared" si="5"/>
        <v>2073</v>
      </c>
      <c r="Q100" s="38">
        <f t="shared" si="6"/>
        <v>4591</v>
      </c>
      <c r="R100" s="42">
        <f t="shared" si="7"/>
        <v>2181</v>
      </c>
    </row>
    <row r="101" spans="1:18" x14ac:dyDescent="0.2">
      <c r="A101" s="16" t="s">
        <v>124</v>
      </c>
      <c r="B101">
        <v>71</v>
      </c>
      <c r="C101">
        <v>91</v>
      </c>
      <c r="D101">
        <v>234</v>
      </c>
      <c r="E101">
        <v>691</v>
      </c>
      <c r="F101">
        <v>927</v>
      </c>
      <c r="G101">
        <v>1534</v>
      </c>
      <c r="H101">
        <v>1773</v>
      </c>
      <c r="I101">
        <v>1294</v>
      </c>
      <c r="J101">
        <v>1128</v>
      </c>
      <c r="K101">
        <v>615</v>
      </c>
      <c r="L101">
        <v>263</v>
      </c>
      <c r="M101">
        <v>67</v>
      </c>
      <c r="N101" s="16">
        <f t="shared" si="4"/>
        <v>8688</v>
      </c>
      <c r="O101" s="8"/>
      <c r="P101" s="39">
        <f t="shared" si="5"/>
        <v>1852</v>
      </c>
      <c r="Q101">
        <f t="shared" si="6"/>
        <v>4601</v>
      </c>
      <c r="R101" s="40">
        <f t="shared" si="7"/>
        <v>2006</v>
      </c>
    </row>
    <row r="102" spans="1:18" x14ac:dyDescent="0.2">
      <c r="A102" s="16" t="s">
        <v>125</v>
      </c>
      <c r="B102">
        <v>65</v>
      </c>
      <c r="C102">
        <v>61</v>
      </c>
      <c r="D102">
        <v>348</v>
      </c>
      <c r="E102">
        <v>694</v>
      </c>
      <c r="F102">
        <v>1227</v>
      </c>
      <c r="G102">
        <v>1466</v>
      </c>
      <c r="H102">
        <v>1482</v>
      </c>
      <c r="I102">
        <v>1207</v>
      </c>
      <c r="J102">
        <v>1197</v>
      </c>
      <c r="K102">
        <v>810</v>
      </c>
      <c r="L102">
        <v>337</v>
      </c>
      <c r="M102">
        <v>196</v>
      </c>
      <c r="N102" s="16">
        <f t="shared" si="4"/>
        <v>9090</v>
      </c>
      <c r="O102" s="8"/>
      <c r="P102" s="39">
        <f t="shared" si="5"/>
        <v>2269</v>
      </c>
      <c r="Q102">
        <f t="shared" si="6"/>
        <v>4155</v>
      </c>
      <c r="R102" s="40">
        <f t="shared" si="7"/>
        <v>2344</v>
      </c>
    </row>
    <row r="103" spans="1:18" x14ac:dyDescent="0.2">
      <c r="A103" s="16" t="s">
        <v>126</v>
      </c>
      <c r="B103">
        <v>160</v>
      </c>
      <c r="C103">
        <v>161</v>
      </c>
      <c r="D103">
        <v>327</v>
      </c>
      <c r="E103">
        <v>676</v>
      </c>
      <c r="F103">
        <v>1104</v>
      </c>
      <c r="G103">
        <v>1448</v>
      </c>
      <c r="H103">
        <v>1637</v>
      </c>
      <c r="I103">
        <v>1414</v>
      </c>
      <c r="J103">
        <v>1190</v>
      </c>
      <c r="K103">
        <v>831</v>
      </c>
      <c r="L103">
        <v>404</v>
      </c>
      <c r="M103">
        <v>199</v>
      </c>
      <c r="N103" s="16">
        <f t="shared" si="4"/>
        <v>9551</v>
      </c>
      <c r="O103" s="8"/>
      <c r="P103" s="39">
        <f t="shared" si="5"/>
        <v>2107</v>
      </c>
      <c r="Q103">
        <f t="shared" si="6"/>
        <v>4499</v>
      </c>
      <c r="R103" s="40">
        <f t="shared" si="7"/>
        <v>2425</v>
      </c>
    </row>
    <row r="104" spans="1:18" x14ac:dyDescent="0.2">
      <c r="A104" s="16" t="s">
        <v>127</v>
      </c>
      <c r="B104">
        <v>65</v>
      </c>
      <c r="C104">
        <v>73</v>
      </c>
      <c r="D104">
        <v>450</v>
      </c>
      <c r="E104">
        <v>732</v>
      </c>
      <c r="F104">
        <v>1134</v>
      </c>
      <c r="G104">
        <v>1423</v>
      </c>
      <c r="H104">
        <v>1996</v>
      </c>
      <c r="I104">
        <v>1546</v>
      </c>
      <c r="J104">
        <v>1119</v>
      </c>
      <c r="K104">
        <v>750</v>
      </c>
      <c r="L104">
        <v>368</v>
      </c>
      <c r="M104">
        <v>97</v>
      </c>
      <c r="N104" s="16">
        <f t="shared" si="4"/>
        <v>9753</v>
      </c>
      <c r="O104" s="8"/>
      <c r="P104" s="39">
        <f t="shared" si="5"/>
        <v>2316</v>
      </c>
      <c r="Q104">
        <f t="shared" si="6"/>
        <v>4965</v>
      </c>
      <c r="R104" s="40">
        <f t="shared" si="7"/>
        <v>2237</v>
      </c>
    </row>
    <row r="105" spans="1:18" x14ac:dyDescent="0.2">
      <c r="A105" s="16" t="s">
        <v>128</v>
      </c>
      <c r="B105">
        <v>81</v>
      </c>
      <c r="C105">
        <v>131</v>
      </c>
      <c r="D105">
        <v>192</v>
      </c>
      <c r="E105">
        <v>546</v>
      </c>
      <c r="F105">
        <v>924</v>
      </c>
      <c r="G105">
        <v>1299</v>
      </c>
      <c r="H105">
        <v>1556</v>
      </c>
      <c r="I105">
        <v>1411</v>
      </c>
      <c r="J105">
        <v>1088</v>
      </c>
      <c r="K105">
        <v>891</v>
      </c>
      <c r="L105">
        <v>413</v>
      </c>
      <c r="M105">
        <v>58</v>
      </c>
      <c r="N105" s="16">
        <f t="shared" si="4"/>
        <v>8590</v>
      </c>
      <c r="O105" s="8"/>
      <c r="P105" s="39">
        <f t="shared" si="5"/>
        <v>1662</v>
      </c>
      <c r="Q105">
        <f t="shared" si="6"/>
        <v>4266</v>
      </c>
      <c r="R105" s="40">
        <f t="shared" si="7"/>
        <v>2392</v>
      </c>
    </row>
    <row r="106" spans="1:18" x14ac:dyDescent="0.2">
      <c r="A106" s="16" t="s">
        <v>129</v>
      </c>
      <c r="B106">
        <v>42</v>
      </c>
      <c r="C106">
        <v>29</v>
      </c>
      <c r="D106">
        <v>321</v>
      </c>
      <c r="E106">
        <v>614</v>
      </c>
      <c r="F106">
        <v>1317</v>
      </c>
      <c r="G106">
        <v>1606</v>
      </c>
      <c r="H106">
        <v>1804</v>
      </c>
      <c r="I106">
        <v>1478</v>
      </c>
      <c r="J106">
        <v>1417</v>
      </c>
      <c r="K106">
        <v>888</v>
      </c>
      <c r="L106">
        <v>474</v>
      </c>
      <c r="M106">
        <v>121</v>
      </c>
      <c r="N106" s="16">
        <f t="shared" si="4"/>
        <v>10111</v>
      </c>
      <c r="O106" s="8"/>
      <c r="P106" s="39">
        <f t="shared" si="5"/>
        <v>2252</v>
      </c>
      <c r="Q106">
        <f t="shared" si="6"/>
        <v>4888</v>
      </c>
      <c r="R106" s="40">
        <f t="shared" si="7"/>
        <v>2779</v>
      </c>
    </row>
    <row r="107" spans="1:18" x14ac:dyDescent="0.2">
      <c r="A107" s="16" t="s">
        <v>130</v>
      </c>
      <c r="B107">
        <v>105</v>
      </c>
      <c r="C107">
        <v>77</v>
      </c>
      <c r="D107">
        <v>258</v>
      </c>
      <c r="E107">
        <v>632</v>
      </c>
      <c r="F107">
        <v>1233</v>
      </c>
      <c r="G107">
        <v>1513</v>
      </c>
      <c r="H107">
        <v>1724</v>
      </c>
      <c r="I107">
        <v>1313</v>
      </c>
      <c r="J107">
        <v>1237</v>
      </c>
      <c r="K107">
        <v>789</v>
      </c>
      <c r="L107">
        <v>561</v>
      </c>
      <c r="M107">
        <v>93</v>
      </c>
      <c r="N107" s="16">
        <f t="shared" si="4"/>
        <v>9535</v>
      </c>
      <c r="O107" s="8"/>
      <c r="P107" s="39">
        <f t="shared" si="5"/>
        <v>2123</v>
      </c>
      <c r="Q107">
        <f t="shared" si="6"/>
        <v>4550</v>
      </c>
      <c r="R107" s="40">
        <f t="shared" si="7"/>
        <v>2587</v>
      </c>
    </row>
    <row r="108" spans="1:18" x14ac:dyDescent="0.2">
      <c r="A108" s="16" t="s">
        <v>131</v>
      </c>
      <c r="B108">
        <v>66</v>
      </c>
      <c r="C108">
        <v>144</v>
      </c>
      <c r="D108">
        <v>234</v>
      </c>
      <c r="E108">
        <v>608</v>
      </c>
      <c r="F108">
        <v>1131</v>
      </c>
      <c r="G108">
        <v>1262</v>
      </c>
      <c r="H108">
        <v>1463</v>
      </c>
      <c r="I108">
        <v>980</v>
      </c>
      <c r="J108">
        <v>1132</v>
      </c>
      <c r="K108">
        <v>570</v>
      </c>
      <c r="L108">
        <v>219</v>
      </c>
      <c r="M108">
        <v>148</v>
      </c>
      <c r="N108" s="16">
        <f t="shared" si="4"/>
        <v>7957</v>
      </c>
      <c r="O108" s="8"/>
      <c r="P108" s="39">
        <f t="shared" si="5"/>
        <v>1973</v>
      </c>
      <c r="Q108">
        <f t="shared" si="6"/>
        <v>3705</v>
      </c>
      <c r="R108" s="40">
        <f t="shared" si="7"/>
        <v>1921</v>
      </c>
    </row>
    <row r="109" spans="1:18" x14ac:dyDescent="0.2">
      <c r="A109" s="16" t="s">
        <v>132</v>
      </c>
      <c r="B109">
        <v>44</v>
      </c>
      <c r="C109">
        <v>53</v>
      </c>
      <c r="D109">
        <v>145</v>
      </c>
      <c r="E109">
        <v>558</v>
      </c>
      <c r="F109">
        <v>909</v>
      </c>
      <c r="G109">
        <v>1321</v>
      </c>
      <c r="H109">
        <v>1727</v>
      </c>
      <c r="I109">
        <v>1170</v>
      </c>
      <c r="J109">
        <v>1113</v>
      </c>
      <c r="K109">
        <v>606</v>
      </c>
      <c r="L109">
        <v>288</v>
      </c>
      <c r="M109">
        <v>111</v>
      </c>
      <c r="N109" s="16">
        <f t="shared" si="4"/>
        <v>8045</v>
      </c>
      <c r="O109" s="8"/>
      <c r="P109" s="39">
        <f t="shared" si="5"/>
        <v>1612</v>
      </c>
      <c r="Q109">
        <f t="shared" si="6"/>
        <v>4218</v>
      </c>
      <c r="R109" s="40">
        <f t="shared" si="7"/>
        <v>2007</v>
      </c>
    </row>
    <row r="110" spans="1:18" x14ac:dyDescent="0.2">
      <c r="A110" s="16" t="s">
        <v>133</v>
      </c>
      <c r="B110">
        <v>19</v>
      </c>
      <c r="C110">
        <v>103</v>
      </c>
      <c r="D110">
        <v>284</v>
      </c>
      <c r="E110">
        <v>691</v>
      </c>
      <c r="F110">
        <v>831</v>
      </c>
      <c r="G110">
        <v>1392</v>
      </c>
      <c r="H110">
        <v>1652</v>
      </c>
      <c r="I110">
        <v>1207</v>
      </c>
      <c r="J110">
        <v>911</v>
      </c>
      <c r="K110">
        <v>741</v>
      </c>
      <c r="L110">
        <v>319</v>
      </c>
      <c r="M110">
        <v>171</v>
      </c>
      <c r="N110" s="16">
        <f t="shared" si="4"/>
        <v>8321</v>
      </c>
      <c r="O110" s="8"/>
      <c r="P110" s="39">
        <f t="shared" si="5"/>
        <v>1806</v>
      </c>
      <c r="Q110">
        <f t="shared" si="6"/>
        <v>4251</v>
      </c>
      <c r="R110" s="40">
        <f t="shared" si="7"/>
        <v>1971</v>
      </c>
    </row>
    <row r="111" spans="1:18" x14ac:dyDescent="0.2">
      <c r="A111" s="17" t="s">
        <v>134</v>
      </c>
      <c r="B111" s="38">
        <v>69</v>
      </c>
      <c r="C111" s="38">
        <v>77</v>
      </c>
      <c r="D111" s="38">
        <v>287</v>
      </c>
      <c r="E111" s="38">
        <v>521</v>
      </c>
      <c r="F111" s="38">
        <v>1032</v>
      </c>
      <c r="G111" s="38">
        <v>1804</v>
      </c>
      <c r="H111" s="38">
        <v>1472</v>
      </c>
      <c r="I111" s="38">
        <v>1504</v>
      </c>
      <c r="J111" s="38">
        <v>1228</v>
      </c>
      <c r="K111" s="38">
        <v>630</v>
      </c>
      <c r="L111" s="38">
        <v>324</v>
      </c>
      <c r="M111" s="38">
        <v>121</v>
      </c>
      <c r="N111" s="17">
        <f t="shared" si="4"/>
        <v>9069</v>
      </c>
      <c r="O111" s="15"/>
      <c r="P111" s="41">
        <f t="shared" si="5"/>
        <v>1840</v>
      </c>
      <c r="Q111" s="38">
        <f t="shared" si="6"/>
        <v>4780</v>
      </c>
      <c r="R111" s="42">
        <f t="shared" si="7"/>
        <v>2182</v>
      </c>
    </row>
    <row r="112" spans="1:18" x14ac:dyDescent="0.2">
      <c r="A112" s="17" t="s">
        <v>135</v>
      </c>
      <c r="B112" s="38">
        <v>43</v>
      </c>
      <c r="C112" s="38">
        <v>45</v>
      </c>
      <c r="D112" s="38">
        <v>289</v>
      </c>
      <c r="E112" s="38">
        <v>654</v>
      </c>
      <c r="F112" s="38">
        <v>720</v>
      </c>
      <c r="G112" s="38">
        <v>1243</v>
      </c>
      <c r="H112" s="38">
        <v>1355</v>
      </c>
      <c r="I112" s="38">
        <v>1151</v>
      </c>
      <c r="J112" s="38">
        <v>1373</v>
      </c>
      <c r="K112" s="38">
        <v>765</v>
      </c>
      <c r="L112" s="38">
        <v>515</v>
      </c>
      <c r="M112" s="38">
        <v>98</v>
      </c>
      <c r="N112" s="17">
        <f t="shared" si="4"/>
        <v>8251</v>
      </c>
      <c r="O112" s="15"/>
      <c r="P112" s="41">
        <f t="shared" si="5"/>
        <v>1663</v>
      </c>
      <c r="Q112" s="38">
        <f t="shared" si="6"/>
        <v>3749</v>
      </c>
      <c r="R112" s="42">
        <f t="shared" si="7"/>
        <v>2653</v>
      </c>
    </row>
    <row r="113" spans="1:18" x14ac:dyDescent="0.2">
      <c r="A113" s="17" t="s">
        <v>136</v>
      </c>
      <c r="B113" s="38">
        <v>14</v>
      </c>
      <c r="C113" s="38">
        <v>78</v>
      </c>
      <c r="D113" s="38">
        <v>192</v>
      </c>
      <c r="E113" s="38">
        <v>803</v>
      </c>
      <c r="F113" s="38">
        <v>1086</v>
      </c>
      <c r="G113" s="38">
        <v>1345</v>
      </c>
      <c r="H113" s="38">
        <v>1683</v>
      </c>
      <c r="I113" s="38">
        <v>1540</v>
      </c>
      <c r="J113" s="38">
        <v>1209</v>
      </c>
      <c r="K113" s="38">
        <v>759</v>
      </c>
      <c r="L113" s="38">
        <v>404</v>
      </c>
      <c r="M113" s="38">
        <v>148</v>
      </c>
      <c r="N113" s="17">
        <f t="shared" si="4"/>
        <v>9261</v>
      </c>
      <c r="O113" s="15"/>
      <c r="P113" s="41">
        <f t="shared" si="5"/>
        <v>2081</v>
      </c>
      <c r="Q113" s="38">
        <f t="shared" si="6"/>
        <v>4568</v>
      </c>
      <c r="R113" s="42">
        <f t="shared" si="7"/>
        <v>2372</v>
      </c>
    </row>
    <row r="114" spans="1:18" x14ac:dyDescent="0.2">
      <c r="A114" s="17" t="s">
        <v>137</v>
      </c>
      <c r="B114" s="38">
        <v>59</v>
      </c>
      <c r="C114" s="38">
        <v>39</v>
      </c>
      <c r="D114" s="38">
        <v>231</v>
      </c>
      <c r="E114" s="38">
        <v>636</v>
      </c>
      <c r="F114" s="38">
        <v>1059</v>
      </c>
      <c r="G114" s="38">
        <v>1327</v>
      </c>
      <c r="H114" s="38">
        <v>1795</v>
      </c>
      <c r="I114" s="38">
        <v>1302</v>
      </c>
      <c r="J114" s="38">
        <v>1091</v>
      </c>
      <c r="K114" s="38">
        <v>708</v>
      </c>
      <c r="L114" s="38">
        <v>460</v>
      </c>
      <c r="M114" s="38">
        <v>185</v>
      </c>
      <c r="N114" s="17">
        <f t="shared" si="4"/>
        <v>8892</v>
      </c>
      <c r="O114" s="15"/>
      <c r="P114" s="41">
        <f t="shared" si="5"/>
        <v>1926</v>
      </c>
      <c r="Q114" s="38">
        <f t="shared" si="6"/>
        <v>4424</v>
      </c>
      <c r="R114" s="42">
        <f t="shared" si="7"/>
        <v>2259</v>
      </c>
    </row>
    <row r="115" spans="1:18" x14ac:dyDescent="0.2">
      <c r="A115" s="17" t="s">
        <v>138</v>
      </c>
      <c r="B115" s="38">
        <v>76</v>
      </c>
      <c r="C115" s="38">
        <v>185</v>
      </c>
      <c r="D115" s="38">
        <v>134</v>
      </c>
      <c r="E115" s="38">
        <v>589</v>
      </c>
      <c r="F115" s="38">
        <v>924</v>
      </c>
      <c r="G115" s="38">
        <v>1485</v>
      </c>
      <c r="H115" s="38">
        <v>1674</v>
      </c>
      <c r="I115" s="38">
        <v>1212</v>
      </c>
      <c r="J115" s="38">
        <v>1277</v>
      </c>
      <c r="K115" s="38">
        <v>573</v>
      </c>
      <c r="L115" s="38">
        <v>448</v>
      </c>
      <c r="M115" s="38">
        <v>50</v>
      </c>
      <c r="N115" s="17">
        <f t="shared" si="4"/>
        <v>8627</v>
      </c>
      <c r="O115" s="15"/>
      <c r="P115" s="41">
        <f t="shared" si="5"/>
        <v>1647</v>
      </c>
      <c r="Q115" s="38">
        <f t="shared" si="6"/>
        <v>4371</v>
      </c>
      <c r="R115" s="42">
        <f t="shared" si="7"/>
        <v>2298</v>
      </c>
    </row>
    <row r="116" spans="1:18" x14ac:dyDescent="0.2">
      <c r="A116" s="17" t="s">
        <v>139</v>
      </c>
      <c r="B116" s="38">
        <v>26</v>
      </c>
      <c r="C116" s="38">
        <v>65</v>
      </c>
      <c r="D116" s="38">
        <v>145</v>
      </c>
      <c r="E116" s="38">
        <v>533</v>
      </c>
      <c r="F116" s="38">
        <v>996</v>
      </c>
      <c r="G116" s="38">
        <v>1485</v>
      </c>
      <c r="H116" s="38">
        <v>1249</v>
      </c>
      <c r="I116" s="38">
        <v>1417</v>
      </c>
      <c r="J116" s="38">
        <v>1119</v>
      </c>
      <c r="K116" s="38">
        <v>531</v>
      </c>
      <c r="L116" s="38">
        <v>335</v>
      </c>
      <c r="M116" s="38">
        <v>113</v>
      </c>
      <c r="N116" s="17">
        <f t="shared" si="4"/>
        <v>8014</v>
      </c>
      <c r="O116" s="15"/>
      <c r="P116" s="41">
        <f t="shared" si="5"/>
        <v>1674</v>
      </c>
      <c r="Q116" s="38">
        <f t="shared" si="6"/>
        <v>4151</v>
      </c>
      <c r="R116" s="42">
        <f t="shared" si="7"/>
        <v>1985</v>
      </c>
    </row>
    <row r="117" spans="1:18" x14ac:dyDescent="0.2">
      <c r="A117" s="17" t="s">
        <v>140</v>
      </c>
      <c r="B117" s="38">
        <v>14</v>
      </c>
      <c r="C117" s="38">
        <v>71</v>
      </c>
      <c r="D117" s="38">
        <v>330</v>
      </c>
      <c r="E117" s="38">
        <v>769</v>
      </c>
      <c r="F117" s="38">
        <v>927</v>
      </c>
      <c r="G117" s="38">
        <v>1262</v>
      </c>
      <c r="H117" s="38">
        <v>1479</v>
      </c>
      <c r="I117" s="38">
        <v>1565</v>
      </c>
      <c r="J117" s="38">
        <v>1032</v>
      </c>
      <c r="K117" s="38">
        <v>732</v>
      </c>
      <c r="L117" s="38">
        <v>273</v>
      </c>
      <c r="M117" s="38">
        <v>85</v>
      </c>
      <c r="N117" s="17">
        <f t="shared" si="4"/>
        <v>8539</v>
      </c>
      <c r="O117" s="15"/>
      <c r="P117" s="41">
        <f t="shared" si="5"/>
        <v>2026</v>
      </c>
      <c r="Q117" s="38">
        <f t="shared" si="6"/>
        <v>4306</v>
      </c>
      <c r="R117" s="42">
        <f t="shared" si="7"/>
        <v>2037</v>
      </c>
    </row>
    <row r="118" spans="1:18" x14ac:dyDescent="0.2">
      <c r="A118" s="17" t="s">
        <v>141</v>
      </c>
      <c r="B118" s="38">
        <v>40</v>
      </c>
      <c r="C118" s="38">
        <v>65</v>
      </c>
      <c r="D118" s="38">
        <v>194</v>
      </c>
      <c r="E118" s="38">
        <v>470</v>
      </c>
      <c r="F118" s="38">
        <v>1044</v>
      </c>
      <c r="G118" s="38">
        <v>1562</v>
      </c>
      <c r="H118" s="38">
        <v>1615</v>
      </c>
      <c r="I118" s="38">
        <v>1520</v>
      </c>
      <c r="J118" s="38">
        <v>1352</v>
      </c>
      <c r="K118" s="38">
        <v>759</v>
      </c>
      <c r="L118" s="38">
        <v>483</v>
      </c>
      <c r="M118" s="38">
        <v>141</v>
      </c>
      <c r="N118" s="17">
        <f t="shared" ref="N118:N124" si="8">SUM(B118:M118)</f>
        <v>9245</v>
      </c>
      <c r="O118" s="15"/>
      <c r="P118" s="41">
        <f t="shared" ref="P118:P124" si="9">SUM(D118:F118)</f>
        <v>1708</v>
      </c>
      <c r="Q118" s="38">
        <f t="shared" ref="Q118:Q124" si="10">SUM(G118:I118)</f>
        <v>4697</v>
      </c>
      <c r="R118" s="42">
        <f t="shared" ref="R118:R124" si="11">SUM(J118:L118)</f>
        <v>2594</v>
      </c>
    </row>
    <row r="119" spans="1:18" x14ac:dyDescent="0.2">
      <c r="A119" s="17" t="s">
        <v>142</v>
      </c>
      <c r="B119" s="38">
        <v>51</v>
      </c>
      <c r="C119" s="38">
        <v>91</v>
      </c>
      <c r="D119" s="38">
        <v>205</v>
      </c>
      <c r="E119" s="38">
        <v>636</v>
      </c>
      <c r="F119" s="38">
        <v>1029</v>
      </c>
      <c r="G119" s="38">
        <v>1705</v>
      </c>
      <c r="H119" s="38">
        <v>1903</v>
      </c>
      <c r="I119" s="38">
        <v>1336</v>
      </c>
      <c r="J119" s="38">
        <v>1184</v>
      </c>
      <c r="K119" s="38">
        <v>729</v>
      </c>
      <c r="L119" s="38">
        <v>390</v>
      </c>
      <c r="M119" s="38">
        <v>154</v>
      </c>
      <c r="N119" s="17">
        <f t="shared" si="8"/>
        <v>9413</v>
      </c>
      <c r="O119" s="15"/>
      <c r="P119" s="41">
        <f t="shared" si="9"/>
        <v>1870</v>
      </c>
      <c r="Q119" s="38">
        <f t="shared" si="10"/>
        <v>4944</v>
      </c>
      <c r="R119" s="42">
        <f t="shared" si="11"/>
        <v>2303</v>
      </c>
    </row>
    <row r="120" spans="1:18" x14ac:dyDescent="0.2">
      <c r="A120" s="17" t="s">
        <v>143</v>
      </c>
      <c r="B120" s="38">
        <v>148</v>
      </c>
      <c r="C120" s="38">
        <v>122</v>
      </c>
      <c r="D120" s="38">
        <v>172</v>
      </c>
      <c r="E120" s="38">
        <v>781</v>
      </c>
      <c r="F120" s="38">
        <v>807</v>
      </c>
      <c r="G120" s="38">
        <v>1531</v>
      </c>
      <c r="H120" s="38">
        <v>1572</v>
      </c>
      <c r="I120" s="38">
        <v>1319</v>
      </c>
      <c r="J120" s="38">
        <v>896</v>
      </c>
      <c r="K120" s="38">
        <v>507</v>
      </c>
      <c r="L120" s="38">
        <v>305</v>
      </c>
      <c r="M120" s="38">
        <v>130</v>
      </c>
      <c r="N120" s="17">
        <f t="shared" si="8"/>
        <v>8290</v>
      </c>
      <c r="O120" s="15"/>
      <c r="P120" s="41">
        <f t="shared" si="9"/>
        <v>1760</v>
      </c>
      <c r="Q120" s="38">
        <f t="shared" si="10"/>
        <v>4422</v>
      </c>
      <c r="R120" s="42">
        <f t="shared" si="11"/>
        <v>1708</v>
      </c>
    </row>
    <row r="121" spans="1:18" x14ac:dyDescent="0.2">
      <c r="A121" s="16" t="s">
        <v>144</v>
      </c>
      <c r="B121">
        <v>26</v>
      </c>
      <c r="C121">
        <v>34</v>
      </c>
      <c r="D121">
        <v>342</v>
      </c>
      <c r="E121">
        <v>555</v>
      </c>
      <c r="F121">
        <v>972</v>
      </c>
      <c r="G121">
        <v>1519</v>
      </c>
      <c r="H121">
        <v>1720</v>
      </c>
      <c r="I121">
        <v>1366</v>
      </c>
      <c r="J121">
        <v>1246</v>
      </c>
      <c r="K121">
        <v>780</v>
      </c>
      <c r="L121">
        <v>410</v>
      </c>
      <c r="M121">
        <v>133</v>
      </c>
      <c r="N121" s="16">
        <f t="shared" si="8"/>
        <v>9103</v>
      </c>
      <c r="O121" s="8"/>
      <c r="P121" s="39">
        <f t="shared" si="9"/>
        <v>1869</v>
      </c>
      <c r="Q121">
        <f t="shared" si="10"/>
        <v>4605</v>
      </c>
      <c r="R121" s="40">
        <f t="shared" si="11"/>
        <v>2436</v>
      </c>
    </row>
    <row r="122" spans="1:18" x14ac:dyDescent="0.2">
      <c r="A122" s="16" t="s">
        <v>145</v>
      </c>
      <c r="B122" s="39">
        <v>15</v>
      </c>
      <c r="C122">
        <v>68</v>
      </c>
      <c r="D122">
        <v>298</v>
      </c>
      <c r="E122">
        <v>527</v>
      </c>
      <c r="F122">
        <v>918</v>
      </c>
      <c r="G122">
        <v>1321</v>
      </c>
      <c r="H122">
        <v>1472</v>
      </c>
      <c r="I122">
        <v>1165</v>
      </c>
      <c r="J122">
        <v>688</v>
      </c>
      <c r="K122">
        <v>663</v>
      </c>
      <c r="L122">
        <v>273</v>
      </c>
      <c r="M122" s="40">
        <v>90</v>
      </c>
      <c r="N122" s="16">
        <f t="shared" si="8"/>
        <v>7498</v>
      </c>
      <c r="O122" s="8"/>
      <c r="P122" s="39">
        <f t="shared" si="9"/>
        <v>1743</v>
      </c>
      <c r="Q122">
        <f t="shared" si="10"/>
        <v>3958</v>
      </c>
      <c r="R122" s="40">
        <f t="shared" si="11"/>
        <v>1624</v>
      </c>
    </row>
    <row r="123" spans="1:18" x14ac:dyDescent="0.2">
      <c r="A123" s="16" t="s">
        <v>146</v>
      </c>
      <c r="B123">
        <v>11</v>
      </c>
      <c r="C123">
        <v>89</v>
      </c>
      <c r="D123">
        <v>304</v>
      </c>
      <c r="E123">
        <v>694</v>
      </c>
      <c r="F123">
        <v>993</v>
      </c>
      <c r="G123">
        <v>1318</v>
      </c>
      <c r="H123">
        <v>1590</v>
      </c>
      <c r="I123">
        <v>1439</v>
      </c>
      <c r="J123">
        <v>1364</v>
      </c>
      <c r="K123">
        <v>924</v>
      </c>
      <c r="L123">
        <v>387</v>
      </c>
      <c r="M123">
        <v>146</v>
      </c>
      <c r="N123" s="16">
        <f t="shared" si="8"/>
        <v>9259</v>
      </c>
      <c r="O123" s="8"/>
      <c r="P123" s="39">
        <f t="shared" si="9"/>
        <v>1991</v>
      </c>
      <c r="Q123">
        <f t="shared" si="10"/>
        <v>4347</v>
      </c>
      <c r="R123" s="40">
        <f t="shared" si="11"/>
        <v>2675</v>
      </c>
    </row>
    <row r="124" spans="1:18" x14ac:dyDescent="0.2">
      <c r="A124" s="16" t="s">
        <v>147</v>
      </c>
      <c r="B124" s="39">
        <v>48</v>
      </c>
      <c r="C124">
        <v>78</v>
      </c>
      <c r="D124">
        <v>212</v>
      </c>
      <c r="E124">
        <v>639</v>
      </c>
      <c r="F124">
        <v>1107</v>
      </c>
      <c r="G124">
        <v>1761</v>
      </c>
      <c r="H124">
        <v>1931</v>
      </c>
      <c r="I124">
        <v>1694</v>
      </c>
      <c r="J124">
        <v>1476</v>
      </c>
      <c r="K124">
        <v>867</v>
      </c>
      <c r="L124">
        <v>373</v>
      </c>
      <c r="M124" s="40">
        <v>98</v>
      </c>
      <c r="N124" s="16">
        <f t="shared" si="8"/>
        <v>10284</v>
      </c>
      <c r="O124" s="8"/>
      <c r="P124" s="39">
        <f t="shared" si="9"/>
        <v>1958</v>
      </c>
      <c r="Q124">
        <f t="shared" si="10"/>
        <v>5386</v>
      </c>
      <c r="R124" s="40">
        <f t="shared" si="11"/>
        <v>2716</v>
      </c>
    </row>
    <row r="125" spans="1:18" x14ac:dyDescent="0.2">
      <c r="A125" s="16" t="s">
        <v>148</v>
      </c>
      <c r="B125">
        <v>100</v>
      </c>
      <c r="C125">
        <v>96</v>
      </c>
      <c r="D125">
        <v>284</v>
      </c>
      <c r="E125">
        <v>660</v>
      </c>
      <c r="F125">
        <v>1287</v>
      </c>
      <c r="G125">
        <v>1373</v>
      </c>
      <c r="H125">
        <v>1646</v>
      </c>
      <c r="I125">
        <v>1702</v>
      </c>
      <c r="J125">
        <v>1138</v>
      </c>
      <c r="K125">
        <v>672</v>
      </c>
      <c r="L125">
        <v>348</v>
      </c>
      <c r="M125">
        <v>144</v>
      </c>
      <c r="N125" s="16">
        <f t="shared" ref="N125:N133" si="12">SUM(B125:M125)</f>
        <v>9450</v>
      </c>
      <c r="O125" s="8"/>
      <c r="P125" s="39">
        <f t="shared" ref="P125:P133" si="13">SUM(D125:F125)</f>
        <v>2231</v>
      </c>
      <c r="Q125">
        <f t="shared" ref="Q125:Q133" si="14">SUM(G125:I125)</f>
        <v>4721</v>
      </c>
      <c r="R125" s="40">
        <f t="shared" ref="R125:R133" si="15">SUM(J125:L125)</f>
        <v>2158</v>
      </c>
    </row>
    <row r="126" spans="1:18" x14ac:dyDescent="0.2">
      <c r="A126" s="16" t="s">
        <v>149</v>
      </c>
      <c r="B126">
        <v>55</v>
      </c>
      <c r="C126">
        <v>106</v>
      </c>
      <c r="D126">
        <v>119</v>
      </c>
      <c r="E126">
        <v>604</v>
      </c>
      <c r="F126">
        <v>843</v>
      </c>
      <c r="G126">
        <v>1116</v>
      </c>
      <c r="H126">
        <v>1593</v>
      </c>
      <c r="I126">
        <v>1271</v>
      </c>
      <c r="J126">
        <v>952</v>
      </c>
      <c r="K126">
        <v>744</v>
      </c>
      <c r="L126">
        <v>351</v>
      </c>
      <c r="M126">
        <v>111</v>
      </c>
      <c r="N126" s="16">
        <f t="shared" si="12"/>
        <v>7865</v>
      </c>
      <c r="O126" s="8"/>
      <c r="P126" s="39">
        <f t="shared" si="13"/>
        <v>1566</v>
      </c>
      <c r="Q126">
        <f t="shared" si="14"/>
        <v>3980</v>
      </c>
      <c r="R126" s="40">
        <f t="shared" si="15"/>
        <v>2047</v>
      </c>
    </row>
    <row r="127" spans="1:18" x14ac:dyDescent="0.2">
      <c r="A127" s="16" t="s">
        <v>154</v>
      </c>
      <c r="B127">
        <v>42</v>
      </c>
      <c r="C127">
        <v>53</v>
      </c>
      <c r="D127">
        <v>170</v>
      </c>
      <c r="E127">
        <v>533</v>
      </c>
      <c r="F127">
        <v>768</v>
      </c>
      <c r="G127">
        <v>1466</v>
      </c>
      <c r="H127">
        <v>1510</v>
      </c>
      <c r="I127">
        <v>1145</v>
      </c>
      <c r="J127">
        <v>1181</v>
      </c>
      <c r="K127">
        <v>645</v>
      </c>
      <c r="L127">
        <v>445</v>
      </c>
      <c r="M127">
        <v>118</v>
      </c>
      <c r="N127" s="16">
        <f t="shared" si="12"/>
        <v>8076</v>
      </c>
      <c r="O127" s="8"/>
      <c r="P127" s="39">
        <f t="shared" si="13"/>
        <v>1471</v>
      </c>
      <c r="Q127">
        <f t="shared" si="14"/>
        <v>4121</v>
      </c>
      <c r="R127" s="40">
        <f t="shared" si="15"/>
        <v>2271</v>
      </c>
    </row>
    <row r="128" spans="1:18" x14ac:dyDescent="0.2">
      <c r="A128" s="16" t="s">
        <v>155</v>
      </c>
      <c r="B128">
        <v>55</v>
      </c>
      <c r="C128">
        <v>139</v>
      </c>
      <c r="D128">
        <v>175</v>
      </c>
      <c r="E128">
        <v>549</v>
      </c>
      <c r="F128">
        <v>1104</v>
      </c>
      <c r="G128">
        <v>1596</v>
      </c>
      <c r="H128">
        <v>1624</v>
      </c>
      <c r="I128">
        <v>1487</v>
      </c>
      <c r="J128">
        <v>1197</v>
      </c>
      <c r="K128">
        <v>1041</v>
      </c>
      <c r="L128">
        <v>201</v>
      </c>
      <c r="M128">
        <v>95</v>
      </c>
      <c r="N128" s="16">
        <f t="shared" si="12"/>
        <v>9263</v>
      </c>
      <c r="O128" s="8"/>
      <c r="P128" s="39">
        <f t="shared" si="13"/>
        <v>1828</v>
      </c>
      <c r="Q128">
        <f t="shared" si="14"/>
        <v>4707</v>
      </c>
      <c r="R128" s="40">
        <f t="shared" si="15"/>
        <v>2439</v>
      </c>
    </row>
    <row r="129" spans="1:18" x14ac:dyDescent="0.2">
      <c r="A129" s="16" t="s">
        <v>156</v>
      </c>
      <c r="B129">
        <v>42</v>
      </c>
      <c r="C129">
        <v>68</v>
      </c>
      <c r="D129">
        <v>197</v>
      </c>
      <c r="E129">
        <v>769</v>
      </c>
      <c r="F129">
        <v>1221</v>
      </c>
      <c r="G129">
        <v>1318</v>
      </c>
      <c r="H129">
        <v>1686</v>
      </c>
      <c r="I129">
        <v>1540</v>
      </c>
      <c r="J129">
        <v>1330</v>
      </c>
      <c r="K129">
        <v>774</v>
      </c>
      <c r="L129">
        <v>489</v>
      </c>
      <c r="M129">
        <v>148</v>
      </c>
      <c r="N129" s="16">
        <f t="shared" si="12"/>
        <v>9582</v>
      </c>
      <c r="O129" s="8"/>
      <c r="P129" s="39">
        <f t="shared" si="13"/>
        <v>2187</v>
      </c>
      <c r="Q129">
        <f t="shared" si="14"/>
        <v>4544</v>
      </c>
      <c r="R129" s="40">
        <f t="shared" si="15"/>
        <v>2593</v>
      </c>
    </row>
    <row r="130" spans="1:18" x14ac:dyDescent="0.2">
      <c r="A130" s="17" t="s">
        <v>157</v>
      </c>
      <c r="B130" s="38">
        <v>28</v>
      </c>
      <c r="C130" s="38">
        <v>115</v>
      </c>
      <c r="D130" s="38">
        <v>189</v>
      </c>
      <c r="E130" s="38">
        <v>707</v>
      </c>
      <c r="F130" s="38">
        <v>1179</v>
      </c>
      <c r="G130" s="38">
        <v>1404</v>
      </c>
      <c r="H130" s="38">
        <v>1442</v>
      </c>
      <c r="I130" s="38">
        <v>1378</v>
      </c>
      <c r="J130" s="38">
        <v>1051</v>
      </c>
      <c r="K130" s="38">
        <v>813</v>
      </c>
      <c r="L130" s="38">
        <v>410</v>
      </c>
      <c r="M130" s="38">
        <v>101</v>
      </c>
      <c r="N130" s="17">
        <f t="shared" si="12"/>
        <v>8817</v>
      </c>
      <c r="O130" s="15"/>
      <c r="P130" s="41">
        <f t="shared" si="13"/>
        <v>2075</v>
      </c>
      <c r="Q130" s="38">
        <f t="shared" si="14"/>
        <v>4224</v>
      </c>
      <c r="R130" s="42">
        <f t="shared" si="15"/>
        <v>2274</v>
      </c>
    </row>
    <row r="131" spans="1:18" x14ac:dyDescent="0.2">
      <c r="A131" s="17" t="s">
        <v>158</v>
      </c>
      <c r="B131" s="38">
        <v>23</v>
      </c>
      <c r="C131" s="38">
        <v>70</v>
      </c>
      <c r="D131" s="38">
        <v>318</v>
      </c>
      <c r="E131" s="38">
        <v>840</v>
      </c>
      <c r="F131" s="38">
        <v>882</v>
      </c>
      <c r="G131" s="38">
        <v>1345</v>
      </c>
      <c r="H131" s="38">
        <v>1457</v>
      </c>
      <c r="I131" s="38">
        <v>1590</v>
      </c>
      <c r="J131" s="38">
        <v>952</v>
      </c>
      <c r="K131" s="38">
        <v>675</v>
      </c>
      <c r="L131" s="38">
        <v>399</v>
      </c>
      <c r="M131" s="38">
        <v>61</v>
      </c>
      <c r="N131" s="17">
        <f t="shared" ref="N131" si="16">SUM(B131:M131)</f>
        <v>8612</v>
      </c>
      <c r="O131" s="15"/>
      <c r="P131" s="41">
        <f t="shared" ref="P131" si="17">SUM(D131:F131)</f>
        <v>2040</v>
      </c>
      <c r="Q131" s="38">
        <f t="shared" ref="Q131" si="18">SUM(G131:I131)</f>
        <v>4392</v>
      </c>
      <c r="R131" s="42">
        <f t="shared" ref="R131" si="19">SUM(J131:L131)</f>
        <v>2026</v>
      </c>
    </row>
    <row r="132" spans="1:18" x14ac:dyDescent="0.2">
      <c r="A132" s="17" t="s">
        <v>159</v>
      </c>
      <c r="B132" s="38">
        <v>47</v>
      </c>
      <c r="C132" s="38">
        <v>58</v>
      </c>
      <c r="D132" s="38">
        <v>207</v>
      </c>
      <c r="E132" s="38">
        <v>428</v>
      </c>
      <c r="F132" s="38">
        <v>1011</v>
      </c>
      <c r="G132" s="38">
        <v>1358</v>
      </c>
      <c r="H132" s="38">
        <v>1823</v>
      </c>
      <c r="I132" s="38">
        <v>1520</v>
      </c>
      <c r="J132" s="38">
        <v>1231</v>
      </c>
      <c r="K132" s="38">
        <v>864</v>
      </c>
      <c r="L132" s="38">
        <v>327</v>
      </c>
      <c r="M132" s="38">
        <v>123</v>
      </c>
      <c r="N132" s="17">
        <f t="shared" si="12"/>
        <v>8997</v>
      </c>
      <c r="O132" s="15"/>
      <c r="P132" s="41">
        <f t="shared" si="13"/>
        <v>1646</v>
      </c>
      <c r="Q132" s="38">
        <f t="shared" si="14"/>
        <v>4701</v>
      </c>
      <c r="R132" s="42">
        <f t="shared" si="15"/>
        <v>2422</v>
      </c>
    </row>
    <row r="133" spans="1:18" x14ac:dyDescent="0.2">
      <c r="A133" s="62" t="s">
        <v>160</v>
      </c>
      <c r="B133" s="63">
        <v>51</v>
      </c>
      <c r="C133" s="64">
        <v>78</v>
      </c>
      <c r="D133" s="64">
        <v>226</v>
      </c>
      <c r="E133" s="64">
        <v>611</v>
      </c>
      <c r="F133" s="64">
        <v>969</v>
      </c>
      <c r="G133" s="64">
        <v>1510</v>
      </c>
      <c r="H133" s="64">
        <v>1376</v>
      </c>
      <c r="I133" s="64">
        <v>1299</v>
      </c>
      <c r="J133" s="64">
        <v>1228</v>
      </c>
      <c r="K133" s="64">
        <v>759</v>
      </c>
      <c r="L133" s="65">
        <v>329</v>
      </c>
      <c r="M133" s="66">
        <v>93</v>
      </c>
      <c r="N133" s="62">
        <f t="shared" si="12"/>
        <v>8529</v>
      </c>
      <c r="O133" s="15"/>
      <c r="P133" s="63">
        <f t="shared" si="13"/>
        <v>1806</v>
      </c>
      <c r="Q133" s="64">
        <f t="shared" si="14"/>
        <v>4185</v>
      </c>
      <c r="R133" s="67">
        <f t="shared" si="15"/>
        <v>2316</v>
      </c>
    </row>
    <row r="134" spans="1:18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8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8" x14ac:dyDescent="0.2">
      <c r="A136" s="1" t="s">
        <v>25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8" x14ac:dyDescent="0.2">
      <c r="A137" s="26" t="s">
        <v>150</v>
      </c>
      <c r="B137" s="24" t="str">
        <f>A6</f>
        <v>1895-96</v>
      </c>
      <c r="C137" s="35" t="str">
        <f>A133</f>
        <v>2022-23</v>
      </c>
      <c r="D137" s="24"/>
      <c r="E137" s="26"/>
      <c r="F137" s="25"/>
      <c r="G137" s="25"/>
      <c r="H137" s="25"/>
      <c r="I137" s="25"/>
      <c r="J137" s="25"/>
      <c r="K137" s="25"/>
      <c r="L137" s="25"/>
      <c r="M137" s="25"/>
      <c r="N137" s="36"/>
      <c r="O137" s="26"/>
      <c r="P137" s="26"/>
      <c r="Q137" s="26"/>
      <c r="R137" s="26"/>
    </row>
    <row r="138" spans="1:18" x14ac:dyDescent="0.2">
      <c r="A138" s="50" t="s">
        <v>17</v>
      </c>
      <c r="B138" s="33">
        <f>AVERAGE(B$5:B133)</f>
        <v>56.5234375</v>
      </c>
      <c r="C138" s="33">
        <f>AVERAGE(C$5:C133)</f>
        <v>98.390625</v>
      </c>
      <c r="D138" s="33">
        <f>AVERAGE(D$5:D133)</f>
        <v>277.4921875</v>
      </c>
      <c r="E138" s="33">
        <f>AVERAGE(E$5:E133)</f>
        <v>636.1015625</v>
      </c>
      <c r="F138" s="33">
        <f>AVERAGE(F$5:F133)</f>
        <v>1067.015625</v>
      </c>
      <c r="G138" s="33">
        <f>AVERAGE(G$5:G133)</f>
        <v>1521.0234375</v>
      </c>
      <c r="H138" s="33">
        <f>AVERAGE(H$5:H133)</f>
        <v>1694.5736434108528</v>
      </c>
      <c r="I138" s="33">
        <f>AVERAGE(I$5:I133)</f>
        <v>1443.9224806201551</v>
      </c>
      <c r="J138" s="33">
        <f>AVERAGE(J$5:J133)</f>
        <v>1228.4341085271317</v>
      </c>
      <c r="K138" s="33">
        <f>AVERAGE(K$5:K133)</f>
        <v>741.72093023255809</v>
      </c>
      <c r="L138" s="33">
        <f>AVERAGE(L$5:L133)</f>
        <v>393.07751937984494</v>
      </c>
      <c r="M138" s="33">
        <f>AVERAGE(M$5:M133)</f>
        <v>138.53488372093022</v>
      </c>
      <c r="N138" s="57">
        <f>AVERAGE(N$5:N133)</f>
        <v>9295.125</v>
      </c>
      <c r="O138" s="33"/>
      <c r="P138" s="60">
        <f>AVERAGE(P$5:P133)</f>
        <v>1980.609375</v>
      </c>
      <c r="Q138" s="33">
        <f>AVERAGE(Q$5:Q133)</f>
        <v>4656.96875</v>
      </c>
      <c r="R138" s="51">
        <f>AVERAGE(R$5:R133)</f>
        <v>2363.2325581395348</v>
      </c>
    </row>
    <row r="139" spans="1:18" x14ac:dyDescent="0.2">
      <c r="A139" s="39" t="s">
        <v>18</v>
      </c>
      <c r="B139" s="7">
        <f>MEDIAN(B$5:B133)</f>
        <v>51</v>
      </c>
      <c r="C139" s="7">
        <f>MEDIAN(C$5:C133)</f>
        <v>93.5</v>
      </c>
      <c r="D139" s="7">
        <f>MEDIAN(D$5:D133)</f>
        <v>281</v>
      </c>
      <c r="E139" s="7">
        <f>MEDIAN(E$5:E133)</f>
        <v>634</v>
      </c>
      <c r="F139" s="7">
        <f>MEDIAN(F$5:F133)</f>
        <v>1065</v>
      </c>
      <c r="G139" s="7">
        <f>MEDIAN(G$5:G133)</f>
        <v>1519</v>
      </c>
      <c r="H139" s="7">
        <f>MEDIAN(H$5:H133)</f>
        <v>1693</v>
      </c>
      <c r="I139" s="7">
        <f>MEDIAN(I$5:I133)</f>
        <v>1445</v>
      </c>
      <c r="J139" s="7">
        <f>MEDIAN(J$5:J133)</f>
        <v>1231</v>
      </c>
      <c r="K139" s="7">
        <f>MEDIAN(K$5:K133)</f>
        <v>747</v>
      </c>
      <c r="L139" s="7">
        <f>MEDIAN(L$5:L133)</f>
        <v>396</v>
      </c>
      <c r="M139" s="7">
        <f>MEDIAN(M$5:M133)</f>
        <v>131</v>
      </c>
      <c r="N139" s="34">
        <f>MEDIAN(N$5:N133)</f>
        <v>9314</v>
      </c>
      <c r="O139" s="7"/>
      <c r="P139" s="61">
        <f>MEDIAN(P$5:P133)</f>
        <v>1972.5</v>
      </c>
      <c r="Q139" s="7">
        <f>MEDIAN(Q$5:Q133)</f>
        <v>4677</v>
      </c>
      <c r="R139" s="52">
        <f>MEDIAN(R$5:R133)</f>
        <v>2372</v>
      </c>
    </row>
    <row r="140" spans="1:18" x14ac:dyDescent="0.2">
      <c r="A140" s="39" t="s">
        <v>151</v>
      </c>
      <c r="B140" s="7">
        <f>STDEVP(B$5:B133)</f>
        <v>30.297732187138919</v>
      </c>
      <c r="C140" s="7">
        <f>STDEVP(C$5:C133)</f>
        <v>41.23981585930489</v>
      </c>
      <c r="D140" s="7">
        <f>STDEVP(D$5:D133)</f>
        <v>74.926838909464507</v>
      </c>
      <c r="E140" s="7">
        <f>STDEVP(E$5:E133)</f>
        <v>110.38999330808294</v>
      </c>
      <c r="F140" s="7">
        <f>STDEVP(F$5:F133)</f>
        <v>125.2899128256516</v>
      </c>
      <c r="G140" s="7">
        <f>STDEVP(G$5:G133)</f>
        <v>161.2720655854063</v>
      </c>
      <c r="H140" s="7">
        <f>STDEVP(H$5:H133)</f>
        <v>178.8322489340739</v>
      </c>
      <c r="I140" s="7">
        <f>STDEVP(I$5:I133)</f>
        <v>159.47732517997568</v>
      </c>
      <c r="J140" s="7">
        <f>STDEVP(J$5:J133)</f>
        <v>159.44452243910163</v>
      </c>
      <c r="K140" s="7">
        <f>STDEVP(K$5:K133)</f>
        <v>112.58161392733497</v>
      </c>
      <c r="L140" s="7">
        <f>STDEVP(L$5:L133)</f>
        <v>95.385193169679468</v>
      </c>
      <c r="M140" s="7">
        <f>STDEVP(M$5:M133)</f>
        <v>52.878102692573265</v>
      </c>
      <c r="N140" s="34">
        <f>STDEVP(N$5:N133)</f>
        <v>586.81264311959058</v>
      </c>
      <c r="O140" s="7"/>
      <c r="P140" s="61">
        <f>STDEVP(P$5:P133)</f>
        <v>199.5498541395342</v>
      </c>
      <c r="Q140" s="7">
        <f>STDEVP(Q$5:Q133)</f>
        <v>350.25863072654971</v>
      </c>
      <c r="R140" s="52">
        <f>STDEVP(R$5:R133)</f>
        <v>244.92756441075514</v>
      </c>
    </row>
    <row r="141" spans="1:18" x14ac:dyDescent="0.2">
      <c r="A141" s="53" t="s">
        <v>12</v>
      </c>
      <c r="B141" s="1">
        <f>MAX(B$5:B133)</f>
        <v>160</v>
      </c>
      <c r="C141" s="1">
        <f>MAX(C$5:C133)</f>
        <v>208</v>
      </c>
      <c r="D141" s="1">
        <f>MAX(D$5:D133)</f>
        <v>483</v>
      </c>
      <c r="E141" s="1">
        <f>MAX(E$5:E133)</f>
        <v>964</v>
      </c>
      <c r="F141" s="1">
        <f>MAX(F$5:F133)</f>
        <v>1347</v>
      </c>
      <c r="G141" s="1">
        <f>MAX(G$5:G133)</f>
        <v>1869</v>
      </c>
      <c r="H141" s="1">
        <f>MAX(H$5:H133)</f>
        <v>2269</v>
      </c>
      <c r="I141" s="1">
        <f>MAX(I$5:I133)</f>
        <v>1879</v>
      </c>
      <c r="J141" s="1">
        <f>MAX(J$5:J133)</f>
        <v>1596</v>
      </c>
      <c r="K141" s="1">
        <f>MAX(K$5:K133)</f>
        <v>1041</v>
      </c>
      <c r="L141" s="1">
        <f>MAX(L$5:L133)</f>
        <v>639</v>
      </c>
      <c r="M141" s="1">
        <f>MAX(M$5:M133)</f>
        <v>318</v>
      </c>
      <c r="N141" s="58">
        <f>MAX(N$5:N133)</f>
        <v>10604</v>
      </c>
      <c r="O141" s="1"/>
      <c r="P141" s="53">
        <f>MAX(P$5:P133)</f>
        <v>2482</v>
      </c>
      <c r="Q141" s="1">
        <f>MAX(Q$5:Q133)</f>
        <v>5483</v>
      </c>
      <c r="R141" s="54">
        <f>MAX(R$5:R133)</f>
        <v>2915</v>
      </c>
    </row>
    <row r="142" spans="1:18" x14ac:dyDescent="0.2">
      <c r="A142" s="55" t="s">
        <v>13</v>
      </c>
      <c r="B142" s="49">
        <f>MIN(B$5:B133)</f>
        <v>8</v>
      </c>
      <c r="C142" s="49">
        <f>MIN(C$5:C133)</f>
        <v>16</v>
      </c>
      <c r="D142" s="49">
        <f>MIN(D$5:D133)</f>
        <v>119</v>
      </c>
      <c r="E142" s="49">
        <f>MIN(E$5:E133)</f>
        <v>350</v>
      </c>
      <c r="F142" s="49">
        <f>MIN(F$5:F133)</f>
        <v>720</v>
      </c>
      <c r="G142" s="49">
        <f>MIN(G$5:G133)</f>
        <v>1116</v>
      </c>
      <c r="H142" s="49">
        <f>MIN(H$5:H133)</f>
        <v>1249</v>
      </c>
      <c r="I142" s="49">
        <f>MIN(I$5:I133)</f>
        <v>980</v>
      </c>
      <c r="J142" s="49">
        <f>MIN(J$5:J133)</f>
        <v>688</v>
      </c>
      <c r="K142" s="49">
        <f>MIN(K$5:K133)</f>
        <v>471</v>
      </c>
      <c r="L142" s="49">
        <f>MIN(L$5:L133)</f>
        <v>176</v>
      </c>
      <c r="M142" s="49">
        <f>MIN(M$5:M133)</f>
        <v>30</v>
      </c>
      <c r="N142" s="59">
        <f>MIN(N$5:N133)</f>
        <v>7498</v>
      </c>
      <c r="O142" s="49"/>
      <c r="P142" s="55">
        <f>MIN(P$5:P133)</f>
        <v>1471</v>
      </c>
      <c r="Q142" s="49">
        <f>MIN(Q$5:Q133)</f>
        <v>3705</v>
      </c>
      <c r="R142" s="56">
        <f>MIN(R$5:R133)</f>
        <v>1624</v>
      </c>
    </row>
    <row r="143" spans="1:18" x14ac:dyDescent="0.2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  <c r="Q143" s="11"/>
      <c r="R143" s="11"/>
    </row>
    <row r="144" spans="1:18" x14ac:dyDescent="0.2">
      <c r="A144" s="26" t="s">
        <v>152</v>
      </c>
      <c r="B144" s="24">
        <v>1901</v>
      </c>
      <c r="C144" s="24">
        <v>2000</v>
      </c>
      <c r="D144" s="25"/>
      <c r="E144" s="24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5"/>
      <c r="Q144" s="25"/>
      <c r="R144" s="25"/>
    </row>
    <row r="145" spans="1:18" x14ac:dyDescent="0.2">
      <c r="A145" s="18" t="s">
        <v>17</v>
      </c>
      <c r="B145" s="33">
        <f t="shared" ref="B145:G145" si="20">AVERAGE(B12:B111)</f>
        <v>59.01</v>
      </c>
      <c r="C145" s="33">
        <f t="shared" si="20"/>
        <v>102.99</v>
      </c>
      <c r="D145" s="33">
        <f t="shared" si="20"/>
        <v>290.63</v>
      </c>
      <c r="E145" s="33">
        <f t="shared" si="20"/>
        <v>636.1</v>
      </c>
      <c r="F145" s="33">
        <f t="shared" si="20"/>
        <v>1078.6500000000001</v>
      </c>
      <c r="G145" s="33">
        <f t="shared" si="20"/>
        <v>1540.08</v>
      </c>
      <c r="H145" s="33">
        <f t="shared" ref="H145:N145" si="21">AVERAGE(H11:H110)</f>
        <v>1718.68</v>
      </c>
      <c r="I145" s="33">
        <f t="shared" si="21"/>
        <v>1445.61</v>
      </c>
      <c r="J145" s="33">
        <f t="shared" si="21"/>
        <v>1234.5899999999999</v>
      </c>
      <c r="K145" s="33">
        <f t="shared" si="21"/>
        <v>746.7</v>
      </c>
      <c r="L145" s="33">
        <f t="shared" si="21"/>
        <v>398.84</v>
      </c>
      <c r="M145" s="33">
        <f t="shared" si="21"/>
        <v>144.68</v>
      </c>
      <c r="N145" s="33">
        <f t="shared" si="21"/>
        <v>9392.34</v>
      </c>
      <c r="O145" s="33"/>
      <c r="P145" s="33">
        <f>AVERAGE(P12:P111)</f>
        <v>2005.38</v>
      </c>
      <c r="Q145" s="33">
        <f>AVERAGE(Q11:Q110)</f>
        <v>4701.0200000000004</v>
      </c>
      <c r="R145" s="33">
        <f>AVERAGE(R11:R110)</f>
        <v>2380.13</v>
      </c>
    </row>
    <row r="146" spans="1:18" x14ac:dyDescent="0.2">
      <c r="A146" s="19" t="s">
        <v>18</v>
      </c>
      <c r="B146" s="7">
        <f t="shared" ref="B146:G146" si="22">MEDIAN(B12:B111)</f>
        <v>57</v>
      </c>
      <c r="C146" s="7">
        <f t="shared" si="22"/>
        <v>98.5</v>
      </c>
      <c r="D146" s="7">
        <f t="shared" si="22"/>
        <v>288</v>
      </c>
      <c r="E146" s="7">
        <f t="shared" si="22"/>
        <v>632</v>
      </c>
      <c r="F146" s="7">
        <f t="shared" si="22"/>
        <v>1077</v>
      </c>
      <c r="G146" s="7">
        <f t="shared" si="22"/>
        <v>1531</v>
      </c>
      <c r="H146" s="7">
        <f t="shared" ref="H146:N146" si="23">MEDIAN(H11:H110)</f>
        <v>1716</v>
      </c>
      <c r="I146" s="7">
        <f t="shared" si="23"/>
        <v>1455</v>
      </c>
      <c r="J146" s="7">
        <f t="shared" si="23"/>
        <v>1238.5</v>
      </c>
      <c r="K146" s="7">
        <f t="shared" si="23"/>
        <v>750</v>
      </c>
      <c r="L146" s="7">
        <f t="shared" si="23"/>
        <v>400.5</v>
      </c>
      <c r="M146" s="7">
        <f t="shared" si="23"/>
        <v>141</v>
      </c>
      <c r="N146" s="7">
        <f t="shared" si="23"/>
        <v>9419</v>
      </c>
      <c r="O146" s="7"/>
      <c r="P146" s="7">
        <f>MEDIAN(P12:P111)</f>
        <v>1997.5</v>
      </c>
      <c r="Q146" s="7">
        <f>MEDIAN(Q11:Q110)</f>
        <v>4702</v>
      </c>
      <c r="R146" s="7">
        <f>MEDIAN(R11:R110)</f>
        <v>2391.5</v>
      </c>
    </row>
    <row r="147" spans="1:18" x14ac:dyDescent="0.2">
      <c r="A147" s="20" t="s">
        <v>19</v>
      </c>
      <c r="B147" s="7">
        <f t="shared" ref="B147:G147" si="24">STDEVP(B12:B111)</f>
        <v>30.103652602300606</v>
      </c>
      <c r="C147" s="7">
        <f t="shared" si="24"/>
        <v>41.551533064376819</v>
      </c>
      <c r="D147" s="7">
        <f t="shared" si="24"/>
        <v>69.89730395372915</v>
      </c>
      <c r="E147" s="7">
        <f t="shared" si="24"/>
        <v>107.04190768105732</v>
      </c>
      <c r="F147" s="7">
        <f t="shared" si="24"/>
        <v>114.41323131526353</v>
      </c>
      <c r="G147" s="7">
        <f t="shared" si="24"/>
        <v>158.70643843272396</v>
      </c>
      <c r="H147" s="7">
        <f t="shared" ref="H147:N147" si="25">STDEVP(H11:H110)</f>
        <v>175.28336372856381</v>
      </c>
      <c r="I147" s="7">
        <f t="shared" si="25"/>
        <v>156.59277729193005</v>
      </c>
      <c r="J147" s="7">
        <f t="shared" si="25"/>
        <v>149.64238002651521</v>
      </c>
      <c r="K147" s="7">
        <f t="shared" si="25"/>
        <v>112.19639031626642</v>
      </c>
      <c r="L147" s="7">
        <f t="shared" si="25"/>
        <v>99.699319957560391</v>
      </c>
      <c r="M147" s="7">
        <f t="shared" si="25"/>
        <v>56.172569818373091</v>
      </c>
      <c r="N147" s="7">
        <f t="shared" si="25"/>
        <v>524.87646584696472</v>
      </c>
      <c r="O147" s="7"/>
      <c r="P147" s="7">
        <f>STDEVP(P12:P111)</f>
        <v>185.23227472554558</v>
      </c>
      <c r="Q147" s="7">
        <f>STDEVP(Q11:Q110)</f>
        <v>334.07603864988585</v>
      </c>
      <c r="R147" s="7">
        <f>STDEVP(R11:R110)</f>
        <v>236.42210789179592</v>
      </c>
    </row>
    <row r="148" spans="1:18" x14ac:dyDescent="0.2">
      <c r="A148" s="21" t="s">
        <v>12</v>
      </c>
      <c r="B148" s="1">
        <f t="shared" ref="B148:G148" si="26">MAX(B12:B111)</f>
        <v>160</v>
      </c>
      <c r="C148" s="1">
        <f t="shared" si="26"/>
        <v>208</v>
      </c>
      <c r="D148" s="1">
        <f t="shared" si="26"/>
        <v>483</v>
      </c>
      <c r="E148" s="1">
        <f t="shared" si="26"/>
        <v>964</v>
      </c>
      <c r="F148" s="1">
        <f t="shared" si="26"/>
        <v>1347</v>
      </c>
      <c r="G148" s="1">
        <f t="shared" si="26"/>
        <v>1869</v>
      </c>
      <c r="H148" s="1">
        <f t="shared" ref="H148:N148" si="27">MAX(H11:H110)</f>
        <v>2269</v>
      </c>
      <c r="I148" s="1">
        <f t="shared" si="27"/>
        <v>1879</v>
      </c>
      <c r="J148" s="1">
        <f t="shared" si="27"/>
        <v>1522</v>
      </c>
      <c r="K148" s="1">
        <f t="shared" si="27"/>
        <v>1020</v>
      </c>
      <c r="L148" s="1">
        <f t="shared" si="27"/>
        <v>639</v>
      </c>
      <c r="M148" s="1">
        <f t="shared" si="27"/>
        <v>318</v>
      </c>
      <c r="N148" s="1">
        <f t="shared" si="27"/>
        <v>10604</v>
      </c>
      <c r="P148" s="1">
        <f>MAX(P12:P111)</f>
        <v>2429</v>
      </c>
      <c r="Q148" s="1">
        <f>MAX(Q11:Q110)</f>
        <v>5483</v>
      </c>
      <c r="R148" s="1">
        <f>MAX(R11:R110)</f>
        <v>2915</v>
      </c>
    </row>
    <row r="149" spans="1:18" x14ac:dyDescent="0.2">
      <c r="A149" s="22" t="s">
        <v>13</v>
      </c>
      <c r="B149" s="49">
        <f t="shared" ref="B149:G149" si="28">MIN(B12:B111)</f>
        <v>8</v>
      </c>
      <c r="C149" s="49">
        <f t="shared" si="28"/>
        <v>16</v>
      </c>
      <c r="D149" s="49">
        <f t="shared" si="28"/>
        <v>125</v>
      </c>
      <c r="E149" s="49">
        <f t="shared" si="28"/>
        <v>350</v>
      </c>
      <c r="F149" s="49">
        <f t="shared" si="28"/>
        <v>831</v>
      </c>
      <c r="G149" s="49">
        <f t="shared" si="28"/>
        <v>1234</v>
      </c>
      <c r="H149" s="49">
        <f t="shared" ref="H149:N149" si="29">MIN(H11:H110)</f>
        <v>1358</v>
      </c>
      <c r="I149" s="49">
        <f t="shared" si="29"/>
        <v>980</v>
      </c>
      <c r="J149" s="49">
        <f t="shared" si="29"/>
        <v>831</v>
      </c>
      <c r="K149" s="49">
        <f t="shared" si="29"/>
        <v>471</v>
      </c>
      <c r="L149" s="49">
        <f t="shared" si="29"/>
        <v>176</v>
      </c>
      <c r="M149" s="49">
        <f t="shared" si="29"/>
        <v>30</v>
      </c>
      <c r="N149" s="49">
        <f t="shared" si="29"/>
        <v>7957</v>
      </c>
      <c r="O149" s="48"/>
      <c r="P149" s="49">
        <f>MIN(P12:P111)</f>
        <v>1499</v>
      </c>
      <c r="Q149" s="49">
        <f>MIN(Q11:Q110)</f>
        <v>3705</v>
      </c>
      <c r="R149" s="49">
        <f>MIN(R11:R110)</f>
        <v>1738</v>
      </c>
    </row>
    <row r="150" spans="1:18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P150" s="2"/>
      <c r="Q150" s="2"/>
      <c r="R150" s="2"/>
    </row>
    <row r="151" spans="1:18" x14ac:dyDescent="0.2">
      <c r="A151" s="26" t="s">
        <v>152</v>
      </c>
      <c r="B151" s="24">
        <v>1991</v>
      </c>
      <c r="C151" s="24">
        <v>2020</v>
      </c>
      <c r="D151" s="25"/>
      <c r="E151" s="24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5"/>
      <c r="Q151" s="25"/>
      <c r="R151" s="25"/>
    </row>
    <row r="152" spans="1:18" x14ac:dyDescent="0.2">
      <c r="A152" s="18" t="s">
        <v>17</v>
      </c>
      <c r="B152" s="33">
        <f t="shared" ref="B152:G152" si="30">AVERAGE(B102:B132)</f>
        <v>54.161290322580648</v>
      </c>
      <c r="C152" s="33">
        <f t="shared" si="30"/>
        <v>85.290322580645167</v>
      </c>
      <c r="D152" s="33">
        <f t="shared" si="30"/>
        <v>243.64516129032259</v>
      </c>
      <c r="E152" s="33">
        <f t="shared" si="30"/>
        <v>633.80645161290317</v>
      </c>
      <c r="F152" s="33">
        <f t="shared" si="30"/>
        <v>1023.1935483870968</v>
      </c>
      <c r="G152" s="33">
        <f t="shared" si="30"/>
        <v>1431.4193548387098</v>
      </c>
      <c r="H152" s="33">
        <f t="shared" ref="H152:N152" si="31">AVERAGE(H101:H130)</f>
        <v>1627.5</v>
      </c>
      <c r="I152" s="33">
        <f t="shared" si="31"/>
        <v>1369.1</v>
      </c>
      <c r="J152" s="33">
        <f t="shared" si="31"/>
        <v>1163.8666666666666</v>
      </c>
      <c r="K152" s="33">
        <f t="shared" si="31"/>
        <v>736.9</v>
      </c>
      <c r="L152" s="33">
        <f t="shared" si="31"/>
        <v>375.66666666666669</v>
      </c>
      <c r="M152" s="33">
        <f t="shared" si="31"/>
        <v>122.33333333333333</v>
      </c>
      <c r="N152" s="33">
        <f t="shared" si="31"/>
        <v>8881.2999999999993</v>
      </c>
      <c r="O152" s="33"/>
      <c r="P152" s="33">
        <f>AVERAGE(P102:P132)</f>
        <v>1900.6451612903227</v>
      </c>
      <c r="Q152" s="33">
        <f>AVERAGE(Q101:Q130)</f>
        <v>4436.7666666666664</v>
      </c>
      <c r="R152" s="33">
        <f>AVERAGE(R101:R130)</f>
        <v>2276.4333333333334</v>
      </c>
    </row>
    <row r="153" spans="1:18" x14ac:dyDescent="0.2">
      <c r="A153" s="19" t="s">
        <v>18</v>
      </c>
      <c r="B153" s="7">
        <f t="shared" ref="B153:G153" si="32">MEDIAN(B102:B132)</f>
        <v>47</v>
      </c>
      <c r="C153" s="7">
        <f t="shared" si="32"/>
        <v>77</v>
      </c>
      <c r="D153" s="7">
        <f t="shared" si="32"/>
        <v>231</v>
      </c>
      <c r="E153" s="7">
        <f t="shared" si="32"/>
        <v>636</v>
      </c>
      <c r="F153" s="7">
        <f t="shared" si="32"/>
        <v>1029</v>
      </c>
      <c r="G153" s="7">
        <f t="shared" si="32"/>
        <v>1404</v>
      </c>
      <c r="H153" s="7">
        <f t="shared" ref="H153:N153" si="33">MEDIAN(H101:H130)</f>
        <v>1630.5</v>
      </c>
      <c r="I153" s="7">
        <f t="shared" si="33"/>
        <v>1372</v>
      </c>
      <c r="J153" s="7">
        <f t="shared" si="33"/>
        <v>1182.5</v>
      </c>
      <c r="K153" s="7">
        <f t="shared" si="33"/>
        <v>747</v>
      </c>
      <c r="L153" s="7">
        <f t="shared" si="33"/>
        <v>380</v>
      </c>
      <c r="M153" s="7">
        <f t="shared" si="33"/>
        <v>119.5</v>
      </c>
      <c r="N153" s="7">
        <f t="shared" si="33"/>
        <v>8980.5</v>
      </c>
      <c r="O153" s="7"/>
      <c r="P153" s="7">
        <f>MEDIAN(P102:P132)</f>
        <v>1870</v>
      </c>
      <c r="Q153" s="7">
        <f>MEDIAN(Q101:Q130)</f>
        <v>4423</v>
      </c>
      <c r="R153" s="7">
        <f>MEDIAN(R101:R130)</f>
        <v>2286</v>
      </c>
    </row>
    <row r="154" spans="1:18" x14ac:dyDescent="0.2">
      <c r="A154" s="20" t="s">
        <v>19</v>
      </c>
      <c r="B154" s="7">
        <f t="shared" ref="B154:G154" si="34">STDEVP(B102:B132)</f>
        <v>35.278703046705793</v>
      </c>
      <c r="C154" s="7">
        <f t="shared" si="34"/>
        <v>37.01280820018502</v>
      </c>
      <c r="D154" s="7">
        <f t="shared" si="34"/>
        <v>76.706625186841791</v>
      </c>
      <c r="E154" s="7">
        <f t="shared" si="34"/>
        <v>98.742551978769086</v>
      </c>
      <c r="F154" s="7">
        <f t="shared" si="34"/>
        <v>150.82791291142166</v>
      </c>
      <c r="G154" s="7">
        <f t="shared" si="34"/>
        <v>153.09890840375863</v>
      </c>
      <c r="H154" s="7">
        <f t="shared" ref="H154:N154" si="35">STDEVP(H101:H130)</f>
        <v>165.02378616429814</v>
      </c>
      <c r="I154" s="7">
        <f t="shared" si="35"/>
        <v>168.96475963939938</v>
      </c>
      <c r="J154" s="7">
        <f t="shared" si="35"/>
        <v>163.37252591002633</v>
      </c>
      <c r="K154" s="7">
        <f t="shared" si="35"/>
        <v>119.91117545917061</v>
      </c>
      <c r="L154" s="7">
        <f t="shared" si="35"/>
        <v>86.14225959939111</v>
      </c>
      <c r="M154" s="7">
        <f t="shared" si="35"/>
        <v>37.083988758252829</v>
      </c>
      <c r="N154" s="7">
        <f t="shared" si="35"/>
        <v>687.39227762125267</v>
      </c>
      <c r="O154" s="7"/>
      <c r="P154" s="7">
        <f>STDEVP(P102:P132)</f>
        <v>227.58742359764236</v>
      </c>
      <c r="Q154" s="7">
        <f>STDEVP(Q101:Q130)</f>
        <v>363.99603325066914</v>
      </c>
      <c r="R154" s="7">
        <f>STDEVP(R101:R130)</f>
        <v>287.51970174040054</v>
      </c>
    </row>
    <row r="155" spans="1:18" x14ac:dyDescent="0.2">
      <c r="A155" s="21" t="s">
        <v>12</v>
      </c>
      <c r="B155" s="1">
        <f t="shared" ref="B155:G155" si="36">MAX(B102:B132)</f>
        <v>160</v>
      </c>
      <c r="C155" s="1">
        <f t="shared" si="36"/>
        <v>185</v>
      </c>
      <c r="D155" s="1">
        <f t="shared" si="36"/>
        <v>450</v>
      </c>
      <c r="E155" s="1">
        <f t="shared" si="36"/>
        <v>840</v>
      </c>
      <c r="F155" s="1">
        <f t="shared" si="36"/>
        <v>1317</v>
      </c>
      <c r="G155" s="1">
        <f t="shared" si="36"/>
        <v>1804</v>
      </c>
      <c r="H155" s="1">
        <f t="shared" ref="H155:N155" si="37">MAX(H101:H130)</f>
        <v>1996</v>
      </c>
      <c r="I155" s="1">
        <f t="shared" si="37"/>
        <v>1702</v>
      </c>
      <c r="J155" s="1">
        <f t="shared" si="37"/>
        <v>1476</v>
      </c>
      <c r="K155" s="1">
        <f t="shared" si="37"/>
        <v>1041</v>
      </c>
      <c r="L155" s="1">
        <f t="shared" si="37"/>
        <v>561</v>
      </c>
      <c r="M155" s="1">
        <f t="shared" si="37"/>
        <v>199</v>
      </c>
      <c r="N155" s="1">
        <f t="shared" si="37"/>
        <v>10284</v>
      </c>
      <c r="O155" s="1"/>
      <c r="P155" s="1">
        <f>MAX(P102:P132)</f>
        <v>2316</v>
      </c>
      <c r="Q155" s="1">
        <f>MAX(Q101:Q130)</f>
        <v>5386</v>
      </c>
      <c r="R155" s="1">
        <f>MAX(R101:R130)</f>
        <v>2779</v>
      </c>
    </row>
    <row r="156" spans="1:18" x14ac:dyDescent="0.2">
      <c r="A156" s="22" t="s">
        <v>13</v>
      </c>
      <c r="B156" s="49">
        <f t="shared" ref="B156:G156" si="38">MIN(B102:B132)</f>
        <v>11</v>
      </c>
      <c r="C156" s="49">
        <f t="shared" si="38"/>
        <v>29</v>
      </c>
      <c r="D156" s="49">
        <f t="shared" si="38"/>
        <v>119</v>
      </c>
      <c r="E156" s="49">
        <f t="shared" si="38"/>
        <v>428</v>
      </c>
      <c r="F156" s="49">
        <f t="shared" si="38"/>
        <v>720</v>
      </c>
      <c r="G156" s="49">
        <f t="shared" si="38"/>
        <v>1116</v>
      </c>
      <c r="H156" s="49">
        <f t="shared" ref="H156:N156" si="39">MIN(H101:H130)</f>
        <v>1249</v>
      </c>
      <c r="I156" s="49">
        <f t="shared" si="39"/>
        <v>980</v>
      </c>
      <c r="J156" s="49">
        <f t="shared" si="39"/>
        <v>688</v>
      </c>
      <c r="K156" s="49">
        <f t="shared" si="39"/>
        <v>507</v>
      </c>
      <c r="L156" s="49">
        <f t="shared" si="39"/>
        <v>201</v>
      </c>
      <c r="M156" s="49">
        <f t="shared" si="39"/>
        <v>50</v>
      </c>
      <c r="N156" s="49">
        <f t="shared" si="39"/>
        <v>7498</v>
      </c>
      <c r="O156" s="49"/>
      <c r="P156" s="49">
        <f>MIN(P102:P132)</f>
        <v>1471</v>
      </c>
      <c r="Q156" s="49">
        <f t="shared" ref="Q156:R156" si="40">MIN(Q101:Q130)</f>
        <v>3705</v>
      </c>
      <c r="R156" s="49">
        <f t="shared" si="40"/>
        <v>1624</v>
      </c>
    </row>
    <row r="157" spans="1:18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P157" s="2"/>
      <c r="Q157" s="2"/>
      <c r="R157" s="2"/>
    </row>
    <row r="158" spans="1:18" x14ac:dyDescent="0.2">
      <c r="A158" s="26" t="s">
        <v>152</v>
      </c>
      <c r="B158" s="24">
        <v>1981</v>
      </c>
      <c r="C158" s="24">
        <v>2010</v>
      </c>
      <c r="D158" s="25"/>
      <c r="E158" s="24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5"/>
      <c r="Q158" s="25"/>
      <c r="R158" s="25"/>
    </row>
    <row r="159" spans="1:18" x14ac:dyDescent="0.2">
      <c r="A159" s="18" t="s">
        <v>17</v>
      </c>
      <c r="B159" s="33">
        <f>AVERAGE(B92:B121)</f>
        <v>56.2</v>
      </c>
      <c r="C159" s="33">
        <f t="shared" ref="C159:G159" si="41">AVERAGE(C92:C121)</f>
        <v>87.066666666666663</v>
      </c>
      <c r="D159" s="33">
        <f t="shared" si="41"/>
        <v>265.5</v>
      </c>
      <c r="E159" s="33">
        <f t="shared" si="41"/>
        <v>647.5333333333333</v>
      </c>
      <c r="F159" s="33">
        <f t="shared" si="41"/>
        <v>1032.5</v>
      </c>
      <c r="G159" s="33">
        <f t="shared" si="41"/>
        <v>1489.6333333333334</v>
      </c>
      <c r="H159" s="33">
        <f>AVERAGE(H91:H120)</f>
        <v>1632.9666666666667</v>
      </c>
      <c r="I159" s="33">
        <f t="shared" ref="I159:N159" si="42">AVERAGE(I91:I120)</f>
        <v>1353.6666666666667</v>
      </c>
      <c r="J159" s="33">
        <f t="shared" si="42"/>
        <v>1164.1666666666667</v>
      </c>
      <c r="K159" s="33">
        <f t="shared" si="42"/>
        <v>702.2</v>
      </c>
      <c r="L159" s="33">
        <f t="shared" si="42"/>
        <v>377.43333333333334</v>
      </c>
      <c r="M159" s="33">
        <f t="shared" si="42"/>
        <v>132.23333333333332</v>
      </c>
      <c r="N159" s="33">
        <f t="shared" si="42"/>
        <v>8954.2000000000007</v>
      </c>
      <c r="O159" s="33"/>
      <c r="P159" s="33">
        <f t="shared" ref="P159" si="43">AVERAGE(P92:P121)</f>
        <v>1945.5333333333333</v>
      </c>
      <c r="Q159" s="33">
        <f t="shared" ref="Q159:R159" si="44">AVERAGE(Q91:Q120)</f>
        <v>4478.0333333333338</v>
      </c>
      <c r="R159" s="33">
        <f t="shared" si="44"/>
        <v>2243.8000000000002</v>
      </c>
    </row>
    <row r="160" spans="1:18" x14ac:dyDescent="0.2">
      <c r="A160" s="19" t="s">
        <v>18</v>
      </c>
      <c r="B160" s="7">
        <f>MEDIAN(B92:B121)</f>
        <v>47.5</v>
      </c>
      <c r="C160" s="7">
        <f t="shared" ref="C160:G160" si="45">MEDIAN(C92:C121)</f>
        <v>77.5</v>
      </c>
      <c r="D160" s="7">
        <f t="shared" si="45"/>
        <v>272.5</v>
      </c>
      <c r="E160" s="7">
        <f t="shared" si="45"/>
        <v>636</v>
      </c>
      <c r="F160" s="7">
        <f t="shared" si="45"/>
        <v>1030.5</v>
      </c>
      <c r="G160" s="7">
        <f t="shared" si="45"/>
        <v>1485</v>
      </c>
      <c r="H160" s="7">
        <f>MEDIAN(H91:H120)</f>
        <v>1638.5</v>
      </c>
      <c r="I160" s="7">
        <f t="shared" ref="I160:N160" si="46">MEDIAN(I91:I120)</f>
        <v>1350</v>
      </c>
      <c r="J160" s="7">
        <f t="shared" si="46"/>
        <v>1130</v>
      </c>
      <c r="K160" s="7">
        <f t="shared" si="46"/>
        <v>718.5</v>
      </c>
      <c r="L160" s="7">
        <f t="shared" si="46"/>
        <v>379</v>
      </c>
      <c r="M160" s="7">
        <f t="shared" si="46"/>
        <v>127</v>
      </c>
      <c r="N160" s="7">
        <f t="shared" si="46"/>
        <v>9032</v>
      </c>
      <c r="O160" s="7"/>
      <c r="P160" s="7">
        <f t="shared" ref="P160" si="47">MEDIAN(P92:P121)</f>
        <v>1965.5</v>
      </c>
      <c r="Q160" s="7">
        <f t="shared" ref="Q160:R160" si="48">MEDIAN(Q91:Q120)</f>
        <v>4528</v>
      </c>
      <c r="R160" s="7">
        <f t="shared" si="48"/>
        <v>2248</v>
      </c>
    </row>
    <row r="161" spans="1:18" x14ac:dyDescent="0.2">
      <c r="A161" s="20" t="s">
        <v>19</v>
      </c>
      <c r="B161" s="7">
        <f>STDEVP(B92:B121)</f>
        <v>35.099287742061094</v>
      </c>
      <c r="C161" s="7">
        <f t="shared" ref="C161:G161" si="49">STDEVP(C92:C121)</f>
        <v>41.605234713381385</v>
      </c>
      <c r="D161" s="7">
        <f t="shared" si="49"/>
        <v>72.713937224349678</v>
      </c>
      <c r="E161" s="7">
        <f t="shared" si="49"/>
        <v>90.685439233037243</v>
      </c>
      <c r="F161" s="7">
        <f t="shared" si="49"/>
        <v>137.20440955013072</v>
      </c>
      <c r="G161" s="7">
        <f t="shared" si="49"/>
        <v>178.04970903904587</v>
      </c>
      <c r="H161" s="7">
        <f>STDEVP(H91:H120)</f>
        <v>177.5134705373714</v>
      </c>
      <c r="I161" s="7">
        <f t="shared" ref="I161:N161" si="50">STDEVP(I91:I120)</f>
        <v>162.97920794451733</v>
      </c>
      <c r="J161" s="7">
        <f t="shared" si="50"/>
        <v>128.51124032118315</v>
      </c>
      <c r="K161" s="7">
        <f t="shared" si="50"/>
        <v>108.53183864654648</v>
      </c>
      <c r="L161" s="7">
        <f t="shared" si="50"/>
        <v>92.141081439762189</v>
      </c>
      <c r="M161" s="7">
        <f t="shared" si="50"/>
        <v>49.341452034662382</v>
      </c>
      <c r="N161" s="7">
        <f t="shared" si="50"/>
        <v>563.46377582473451</v>
      </c>
      <c r="O161" s="7"/>
      <c r="P161" s="7">
        <f t="shared" ref="P161" si="51">STDEVP(P92:P121)</f>
        <v>195.01653491150148</v>
      </c>
      <c r="Q161" s="7">
        <f t="shared" ref="Q161:R161" si="52">STDEVP(Q91:Q120)</f>
        <v>339.31789257600639</v>
      </c>
      <c r="R161" s="7">
        <f t="shared" si="52"/>
        <v>260.02428091750716</v>
      </c>
    </row>
    <row r="162" spans="1:18" x14ac:dyDescent="0.2">
      <c r="A162" s="21" t="s">
        <v>12</v>
      </c>
      <c r="B162" s="1">
        <f>MAX(B92:B121)</f>
        <v>160</v>
      </c>
      <c r="C162" s="1">
        <f t="shared" ref="C162:G162" si="53">MAX(C92:C121)</f>
        <v>185</v>
      </c>
      <c r="D162" s="1">
        <f t="shared" si="53"/>
        <v>450</v>
      </c>
      <c r="E162" s="1">
        <f t="shared" si="53"/>
        <v>818</v>
      </c>
      <c r="F162" s="1">
        <f t="shared" si="53"/>
        <v>1317</v>
      </c>
      <c r="G162" s="1">
        <f t="shared" si="53"/>
        <v>1869</v>
      </c>
      <c r="H162" s="1">
        <f>MAX(H91:H120)</f>
        <v>1996</v>
      </c>
      <c r="I162" s="1">
        <f t="shared" ref="I162:N162" si="54">MAX(I91:I120)</f>
        <v>1641</v>
      </c>
      <c r="J162" s="1">
        <f t="shared" si="54"/>
        <v>1417</v>
      </c>
      <c r="K162" s="1">
        <f t="shared" si="54"/>
        <v>891</v>
      </c>
      <c r="L162" s="1">
        <f t="shared" si="54"/>
        <v>561</v>
      </c>
      <c r="M162" s="1">
        <f t="shared" si="54"/>
        <v>276</v>
      </c>
      <c r="N162" s="1">
        <f t="shared" si="54"/>
        <v>10111</v>
      </c>
      <c r="O162" s="1"/>
      <c r="P162" s="1">
        <f t="shared" ref="P162" si="55">MAX(P92:P121)</f>
        <v>2316</v>
      </c>
      <c r="Q162" s="1">
        <f t="shared" ref="Q162:R162" si="56">MAX(Q91:Q120)</f>
        <v>4981</v>
      </c>
      <c r="R162" s="1">
        <f t="shared" si="56"/>
        <v>2779</v>
      </c>
    </row>
    <row r="163" spans="1:18" x14ac:dyDescent="0.2">
      <c r="A163" s="22" t="s">
        <v>13</v>
      </c>
      <c r="B163" s="49">
        <f>MIN(B92:B121)</f>
        <v>14</v>
      </c>
      <c r="C163" s="49">
        <f t="shared" ref="C163:G163" si="57">MIN(C92:C121)</f>
        <v>29</v>
      </c>
      <c r="D163" s="49">
        <f t="shared" si="57"/>
        <v>134</v>
      </c>
      <c r="E163" s="49">
        <f t="shared" si="57"/>
        <v>470</v>
      </c>
      <c r="F163" s="49">
        <f t="shared" si="57"/>
        <v>720</v>
      </c>
      <c r="G163" s="49">
        <f t="shared" si="57"/>
        <v>1243</v>
      </c>
      <c r="H163" s="49">
        <f>MIN(H91:H120)</f>
        <v>1249</v>
      </c>
      <c r="I163" s="49">
        <f t="shared" ref="I163:N163" si="58">MIN(I91:I120)</f>
        <v>980</v>
      </c>
      <c r="J163" s="49">
        <f t="shared" si="58"/>
        <v>896</v>
      </c>
      <c r="K163" s="49">
        <f t="shared" si="58"/>
        <v>507</v>
      </c>
      <c r="L163" s="49">
        <f t="shared" si="58"/>
        <v>219</v>
      </c>
      <c r="M163" s="49">
        <f t="shared" si="58"/>
        <v>50</v>
      </c>
      <c r="N163" s="49">
        <f t="shared" si="58"/>
        <v>7957</v>
      </c>
      <c r="O163" s="49"/>
      <c r="P163" s="49">
        <f t="shared" ref="P163" si="59">MIN(P92:P121)</f>
        <v>1612</v>
      </c>
      <c r="Q163" s="49">
        <f t="shared" ref="Q163:R163" si="60">MIN(Q91:Q120)</f>
        <v>3705</v>
      </c>
      <c r="R163" s="49">
        <f t="shared" si="60"/>
        <v>1708</v>
      </c>
    </row>
    <row r="164" spans="1:18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P164" s="2"/>
      <c r="Q164" s="2"/>
      <c r="R164" s="2"/>
    </row>
    <row r="165" spans="1:18" x14ac:dyDescent="0.2">
      <c r="A165" s="26" t="s">
        <v>152</v>
      </c>
      <c r="B165" s="24">
        <v>1971</v>
      </c>
      <c r="C165" s="24">
        <v>2000</v>
      </c>
      <c r="D165" s="24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5"/>
      <c r="Q165" s="25"/>
      <c r="R165" s="25"/>
    </row>
    <row r="166" spans="1:18" x14ac:dyDescent="0.2">
      <c r="A166" s="18" t="s">
        <v>17</v>
      </c>
      <c r="B166" s="33">
        <f>AVERAGE(B82:B111)</f>
        <v>59.06666666666667</v>
      </c>
      <c r="C166" s="33">
        <f t="shared" ref="C166:G166" si="61">AVERAGE(C82:C111)</f>
        <v>97.3</v>
      </c>
      <c r="D166" s="33">
        <f t="shared" si="61"/>
        <v>295.8</v>
      </c>
      <c r="E166" s="33">
        <f t="shared" si="61"/>
        <v>650.06666666666672</v>
      </c>
      <c r="F166" s="33">
        <f t="shared" si="61"/>
        <v>1068.9000000000001</v>
      </c>
      <c r="G166" s="33">
        <f t="shared" si="61"/>
        <v>1529.3333333333333</v>
      </c>
      <c r="H166" s="33">
        <f>AVERAGE(H81:H110)</f>
        <v>1709.4</v>
      </c>
      <c r="I166" s="33">
        <f t="shared" ref="I166:N166" si="62">AVERAGE(I81:I110)</f>
        <v>1379.8666666666666</v>
      </c>
      <c r="J166" s="33">
        <f t="shared" si="62"/>
        <v>1184.2333333333333</v>
      </c>
      <c r="K166" s="33">
        <f t="shared" si="62"/>
        <v>730.9</v>
      </c>
      <c r="L166" s="33">
        <f t="shared" si="62"/>
        <v>375.3</v>
      </c>
      <c r="M166" s="33">
        <f t="shared" si="62"/>
        <v>140.63333333333333</v>
      </c>
      <c r="N166" s="33">
        <f t="shared" si="62"/>
        <v>9212.7333333333336</v>
      </c>
      <c r="O166" s="33"/>
      <c r="P166" s="33">
        <f t="shared" ref="P166" si="63">AVERAGE(P82:P111)</f>
        <v>2014.7666666666667</v>
      </c>
      <c r="Q166" s="33">
        <f t="shared" ref="Q166:R166" si="64">AVERAGE(Q81:Q110)</f>
        <v>4609.5</v>
      </c>
      <c r="R166" s="33">
        <f t="shared" si="64"/>
        <v>2290.4333333333334</v>
      </c>
    </row>
    <row r="167" spans="1:18" x14ac:dyDescent="0.2">
      <c r="A167" s="19" t="s">
        <v>18</v>
      </c>
      <c r="B167" s="7">
        <f>MEDIAN(B82:B111)</f>
        <v>52.5</v>
      </c>
      <c r="C167" s="7">
        <f t="shared" ref="C167:G167" si="65">MEDIAN(C82:C111)</f>
        <v>92.5</v>
      </c>
      <c r="D167" s="7">
        <f t="shared" si="65"/>
        <v>290.5</v>
      </c>
      <c r="E167" s="7">
        <f t="shared" si="65"/>
        <v>655.5</v>
      </c>
      <c r="F167" s="7">
        <f t="shared" si="65"/>
        <v>1057.5</v>
      </c>
      <c r="G167" s="7">
        <f t="shared" si="65"/>
        <v>1511.5</v>
      </c>
      <c r="H167" s="7">
        <f>MEDIAN(H81:H110)</f>
        <v>1716</v>
      </c>
      <c r="I167" s="7">
        <f t="shared" ref="I167:N167" si="66">MEDIAN(I81:I110)</f>
        <v>1412.5</v>
      </c>
      <c r="J167" s="7">
        <f t="shared" si="66"/>
        <v>1187</v>
      </c>
      <c r="K167" s="7">
        <f t="shared" si="66"/>
        <v>745.5</v>
      </c>
      <c r="L167" s="7">
        <f t="shared" si="66"/>
        <v>352.5</v>
      </c>
      <c r="M167" s="7">
        <f t="shared" si="66"/>
        <v>139</v>
      </c>
      <c r="N167" s="7">
        <f t="shared" si="66"/>
        <v>9305.5</v>
      </c>
      <c r="O167" s="7"/>
      <c r="P167" s="7">
        <f t="shared" ref="P167" si="67">MEDIAN(P82:P111)</f>
        <v>2011</v>
      </c>
      <c r="Q167" s="7">
        <f t="shared" ref="Q167:R167" si="68">MEDIAN(Q81:Q110)</f>
        <v>4605.5</v>
      </c>
      <c r="R167" s="7">
        <f t="shared" si="68"/>
        <v>2341.5</v>
      </c>
    </row>
    <row r="168" spans="1:18" x14ac:dyDescent="0.2">
      <c r="A168" s="20" t="s">
        <v>19</v>
      </c>
      <c r="B168" s="7">
        <f>STDEVP(B82:B111)</f>
        <v>31.430275567074215</v>
      </c>
      <c r="C168" s="7">
        <f t="shared" ref="C168:G168" si="69">STDEVP(C82:C111)</f>
        <v>39.641014114172208</v>
      </c>
      <c r="D168" s="7">
        <f t="shared" si="69"/>
        <v>68.895282857391621</v>
      </c>
      <c r="E168" s="7">
        <f t="shared" si="69"/>
        <v>96.993791324783032</v>
      </c>
      <c r="F168" s="7">
        <f t="shared" si="69"/>
        <v>121.25135050794279</v>
      </c>
      <c r="G168" s="7">
        <f t="shared" si="69"/>
        <v>177.17586993969829</v>
      </c>
      <c r="H168" s="7">
        <f>STDEVP(H81:H110)</f>
        <v>175.83621166680467</v>
      </c>
      <c r="I168" s="7">
        <f t="shared" ref="I168:N168" si="70">STDEVP(I81:I110)</f>
        <v>168.01403380538054</v>
      </c>
      <c r="J168" s="7">
        <f t="shared" si="70"/>
        <v>137.16673147021555</v>
      </c>
      <c r="K168" s="7">
        <f t="shared" si="70"/>
        <v>109.79749541770067</v>
      </c>
      <c r="L168" s="7">
        <f t="shared" si="70"/>
        <v>104.94987692544792</v>
      </c>
      <c r="M168" s="7">
        <f t="shared" si="70"/>
        <v>49.973648611598847</v>
      </c>
      <c r="N168" s="7">
        <f t="shared" si="70"/>
        <v>560.08070450208834</v>
      </c>
      <c r="O168" s="7"/>
      <c r="P168" s="7">
        <f t="shared" ref="P168" si="71">STDEVP(P82:P111)</f>
        <v>189.15455467832533</v>
      </c>
      <c r="Q168" s="7">
        <f t="shared" ref="Q168:R168" si="72">STDEVP(Q81:Q110)</f>
        <v>366.85180931814961</v>
      </c>
      <c r="R168" s="7">
        <f t="shared" si="72"/>
        <v>261.5485529601637</v>
      </c>
    </row>
    <row r="169" spans="1:18" x14ac:dyDescent="0.2">
      <c r="A169" s="21" t="s">
        <v>12</v>
      </c>
      <c r="B169" s="1">
        <f>MAX(B82:B111)</f>
        <v>160</v>
      </c>
      <c r="C169" s="1">
        <f t="shared" ref="C169:G169" si="73">MAX(C82:C111)</f>
        <v>187</v>
      </c>
      <c r="D169" s="1">
        <f t="shared" si="73"/>
        <v>456</v>
      </c>
      <c r="E169" s="1">
        <f t="shared" si="73"/>
        <v>818</v>
      </c>
      <c r="F169" s="1">
        <f t="shared" si="73"/>
        <v>1317</v>
      </c>
      <c r="G169" s="1">
        <f t="shared" si="73"/>
        <v>1869</v>
      </c>
      <c r="H169" s="1">
        <f>MAX(H81:H110)</f>
        <v>2058</v>
      </c>
      <c r="I169" s="1">
        <f t="shared" ref="I169:N169" si="74">MAX(I81:I110)</f>
        <v>1641</v>
      </c>
      <c r="J169" s="1">
        <f t="shared" si="74"/>
        <v>1417</v>
      </c>
      <c r="K169" s="1">
        <f t="shared" si="74"/>
        <v>924</v>
      </c>
      <c r="L169" s="1">
        <f t="shared" si="74"/>
        <v>561</v>
      </c>
      <c r="M169" s="1">
        <f t="shared" si="74"/>
        <v>276</v>
      </c>
      <c r="N169" s="1">
        <f t="shared" si="74"/>
        <v>10189</v>
      </c>
      <c r="P169" s="1">
        <f t="shared" ref="P169" si="75">MAX(P82:P111)</f>
        <v>2429</v>
      </c>
      <c r="Q169" s="1">
        <f t="shared" ref="Q169:R169" si="76">MAX(Q81:Q110)</f>
        <v>5318</v>
      </c>
      <c r="R169" s="1">
        <f t="shared" si="76"/>
        <v>2779</v>
      </c>
    </row>
    <row r="170" spans="1:18" x14ac:dyDescent="0.2">
      <c r="A170" s="22" t="s">
        <v>13</v>
      </c>
      <c r="B170" s="49">
        <f>MIN(B82:B111)</f>
        <v>15</v>
      </c>
      <c r="C170" s="49">
        <f t="shared" ref="C170:G170" si="77">MIN(C82:C111)</f>
        <v>29</v>
      </c>
      <c r="D170" s="49">
        <f t="shared" si="77"/>
        <v>145</v>
      </c>
      <c r="E170" s="49">
        <f t="shared" si="77"/>
        <v>440</v>
      </c>
      <c r="F170" s="49">
        <f t="shared" si="77"/>
        <v>831</v>
      </c>
      <c r="G170" s="49">
        <f t="shared" si="77"/>
        <v>1262</v>
      </c>
      <c r="H170" s="49">
        <f>MIN(H81:H110)</f>
        <v>1367</v>
      </c>
      <c r="I170" s="49">
        <f t="shared" ref="I170:N170" si="78">MIN(I81:I110)</f>
        <v>980</v>
      </c>
      <c r="J170" s="49">
        <f t="shared" si="78"/>
        <v>911</v>
      </c>
      <c r="K170" s="49">
        <f t="shared" si="78"/>
        <v>552</v>
      </c>
      <c r="L170" s="49">
        <f t="shared" si="78"/>
        <v>176</v>
      </c>
      <c r="M170" s="49">
        <f t="shared" si="78"/>
        <v>58</v>
      </c>
      <c r="N170" s="49">
        <f t="shared" si="78"/>
        <v>7957</v>
      </c>
      <c r="O170" s="48"/>
      <c r="P170" s="49">
        <f t="shared" ref="P170" si="79">MIN(P82:P111)</f>
        <v>1612</v>
      </c>
      <c r="Q170" s="49">
        <f t="shared" ref="Q170:R170" si="80">MIN(Q81:Q110)</f>
        <v>3705</v>
      </c>
      <c r="R170" s="49">
        <f t="shared" si="80"/>
        <v>1738</v>
      </c>
    </row>
    <row r="171" spans="1:18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P171" s="2"/>
      <c r="Q171" s="2"/>
      <c r="R171" s="2"/>
    </row>
    <row r="172" spans="1:18" x14ac:dyDescent="0.2">
      <c r="A172" s="26" t="s">
        <v>152</v>
      </c>
      <c r="B172" s="24">
        <v>1961</v>
      </c>
      <c r="C172" s="24">
        <v>1990</v>
      </c>
      <c r="D172" s="24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x14ac:dyDescent="0.2">
      <c r="A173" s="18" t="s">
        <v>17</v>
      </c>
      <c r="B173" s="33">
        <f>AVERAGE(B72:B101)</f>
        <v>56.43333333333333</v>
      </c>
      <c r="C173" s="33">
        <f t="shared" ref="C173:G173" si="81">AVERAGE(C72:C101)</f>
        <v>104.4</v>
      </c>
      <c r="D173" s="33">
        <f t="shared" si="81"/>
        <v>304.26666666666665</v>
      </c>
      <c r="E173" s="33">
        <f t="shared" si="81"/>
        <v>640.20000000000005</v>
      </c>
      <c r="F173" s="33">
        <f t="shared" si="81"/>
        <v>1059.5</v>
      </c>
      <c r="G173" s="33">
        <f t="shared" si="81"/>
        <v>1561.4</v>
      </c>
      <c r="H173" s="33">
        <f>AVERAGE(H71:H100)</f>
        <v>1737.8666666666666</v>
      </c>
      <c r="I173" s="33">
        <f t="shared" ref="I173:N173" si="82">AVERAGE(I71:I100)</f>
        <v>1438.6333333333334</v>
      </c>
      <c r="J173" s="33">
        <f t="shared" si="82"/>
        <v>1209.8666666666666</v>
      </c>
      <c r="K173" s="33">
        <f t="shared" si="82"/>
        <v>728.4</v>
      </c>
      <c r="L173" s="33">
        <f t="shared" si="82"/>
        <v>391.1</v>
      </c>
      <c r="M173" s="33">
        <f t="shared" si="82"/>
        <v>149.19999999999999</v>
      </c>
      <c r="N173" s="33">
        <f t="shared" si="82"/>
        <v>9383.0333333333328</v>
      </c>
      <c r="O173" s="33"/>
      <c r="P173" s="33">
        <f t="shared" ref="P173" si="83">AVERAGE(P72:P101)</f>
        <v>2003.9666666666667</v>
      </c>
      <c r="Q173" s="33">
        <f t="shared" ref="Q173:R173" si="84">AVERAGE(Q71:Q100)</f>
        <v>4739.8666666666668</v>
      </c>
      <c r="R173" s="33">
        <f t="shared" si="84"/>
        <v>2329.3666666666668</v>
      </c>
    </row>
    <row r="174" spans="1:18" x14ac:dyDescent="0.2">
      <c r="A174" s="19" t="s">
        <v>18</v>
      </c>
      <c r="B174" s="7">
        <f>MEDIAN(B72:B101)</f>
        <v>46.5</v>
      </c>
      <c r="C174" s="7">
        <f t="shared" ref="C174:G174" si="85">MEDIAN(C72:C101)</f>
        <v>96</v>
      </c>
      <c r="D174" s="7">
        <f t="shared" si="85"/>
        <v>295</v>
      </c>
      <c r="E174" s="7">
        <f t="shared" si="85"/>
        <v>655.5</v>
      </c>
      <c r="F174" s="7">
        <f t="shared" si="85"/>
        <v>1059</v>
      </c>
      <c r="G174" s="7">
        <f t="shared" si="85"/>
        <v>1532.5</v>
      </c>
      <c r="H174" s="7">
        <f>MEDIAN(H71:H100)</f>
        <v>1739.5</v>
      </c>
      <c r="I174" s="7">
        <f t="shared" ref="I174:N174" si="86">MEDIAN(I71:I100)</f>
        <v>1478.5</v>
      </c>
      <c r="J174" s="7">
        <f t="shared" si="86"/>
        <v>1231</v>
      </c>
      <c r="K174" s="7">
        <f t="shared" si="86"/>
        <v>711</v>
      </c>
      <c r="L174" s="7">
        <f t="shared" si="86"/>
        <v>396</v>
      </c>
      <c r="M174" s="7">
        <f t="shared" si="86"/>
        <v>141</v>
      </c>
      <c r="N174" s="7">
        <f t="shared" si="86"/>
        <v>9439</v>
      </c>
      <c r="O174" s="7"/>
      <c r="P174" s="7">
        <f t="shared" ref="P174" si="87">MEDIAN(P72:P101)</f>
        <v>2006</v>
      </c>
      <c r="Q174" s="7">
        <f t="shared" ref="Q174:R174" si="88">MEDIAN(Q71:Q100)</f>
        <v>4718.5</v>
      </c>
      <c r="R174" s="7">
        <f t="shared" si="88"/>
        <v>2399.5</v>
      </c>
    </row>
    <row r="175" spans="1:18" x14ac:dyDescent="0.2">
      <c r="A175" s="20" t="s">
        <v>19</v>
      </c>
      <c r="B175" s="7">
        <f>STDEVP(B72:B101)</f>
        <v>27.764105524139538</v>
      </c>
      <c r="C175" s="7">
        <f t="shared" ref="C175:G175" si="89">STDEVP(C72:C101)</f>
        <v>37.692262689664396</v>
      </c>
      <c r="D175" s="7">
        <f t="shared" si="89"/>
        <v>58.419707481484551</v>
      </c>
      <c r="E175" s="7">
        <f t="shared" si="89"/>
        <v>109.3091639952174</v>
      </c>
      <c r="F175" s="7">
        <f t="shared" si="89"/>
        <v>93.441157955153784</v>
      </c>
      <c r="G175" s="7">
        <f t="shared" si="89"/>
        <v>158.0973539732191</v>
      </c>
      <c r="H175" s="7">
        <f>STDEVP(H71:H100)</f>
        <v>173.84163930300346</v>
      </c>
      <c r="I175" s="7">
        <f t="shared" ref="I175:N175" si="90">STDEVP(I71:I100)</f>
        <v>150.6480408841158</v>
      </c>
      <c r="J175" s="7">
        <f t="shared" si="90"/>
        <v>140.56332697004896</v>
      </c>
      <c r="K175" s="7">
        <f t="shared" si="90"/>
        <v>97.566592643178836</v>
      </c>
      <c r="L175" s="7">
        <f t="shared" si="90"/>
        <v>106.89351399094957</v>
      </c>
      <c r="M175" s="7">
        <f t="shared" si="90"/>
        <v>52.844678066953911</v>
      </c>
      <c r="N175" s="7">
        <f t="shared" si="90"/>
        <v>392.61783652243253</v>
      </c>
      <c r="O175" s="7"/>
      <c r="P175" s="7">
        <f t="shared" ref="P175" si="91">STDEVP(P72:P101)</f>
        <v>164.2464577666407</v>
      </c>
      <c r="Q175" s="7">
        <f t="shared" ref="Q175:R175" si="92">STDEVP(Q71:Q100)</f>
        <v>297.53024869563916</v>
      </c>
      <c r="R175" s="7">
        <f t="shared" si="92"/>
        <v>224.4601647409971</v>
      </c>
    </row>
    <row r="176" spans="1:18" x14ac:dyDescent="0.2">
      <c r="A176" s="21" t="s">
        <v>12</v>
      </c>
      <c r="B176">
        <f>MAX(B72:B101)</f>
        <v>114</v>
      </c>
      <c r="C176">
        <f t="shared" ref="C176:G176" si="93">MAX(C72:C101)</f>
        <v>187</v>
      </c>
      <c r="D176">
        <f t="shared" si="93"/>
        <v>456</v>
      </c>
      <c r="E176">
        <f t="shared" si="93"/>
        <v>818</v>
      </c>
      <c r="F176">
        <f t="shared" si="93"/>
        <v>1290</v>
      </c>
      <c r="G176">
        <f t="shared" si="93"/>
        <v>1869</v>
      </c>
      <c r="H176">
        <f>MAX(H71:H100)</f>
        <v>2058</v>
      </c>
      <c r="I176">
        <f t="shared" ref="I176:N176" si="94">MAX(I71:I100)</f>
        <v>1641</v>
      </c>
      <c r="J176">
        <f t="shared" si="94"/>
        <v>1457</v>
      </c>
      <c r="K176">
        <f t="shared" si="94"/>
        <v>924</v>
      </c>
      <c r="L176">
        <f t="shared" si="94"/>
        <v>567</v>
      </c>
      <c r="M176">
        <f t="shared" si="94"/>
        <v>318</v>
      </c>
      <c r="N176">
        <f t="shared" si="94"/>
        <v>10189</v>
      </c>
      <c r="P176">
        <f t="shared" ref="P176" si="95">MAX(P72:P101)</f>
        <v>2429</v>
      </c>
      <c r="Q176">
        <f t="shared" ref="Q176:R176" si="96">MAX(Q71:Q100)</f>
        <v>5318</v>
      </c>
      <c r="R176">
        <f t="shared" si="96"/>
        <v>2621</v>
      </c>
    </row>
    <row r="177" spans="1:18" x14ac:dyDescent="0.2">
      <c r="A177" s="22" t="s">
        <v>13</v>
      </c>
      <c r="B177" s="48">
        <f>MIN(B72:B101)</f>
        <v>15</v>
      </c>
      <c r="C177" s="48">
        <f t="shared" ref="C177:G177" si="97">MIN(C72:C101)</f>
        <v>33</v>
      </c>
      <c r="D177" s="48">
        <f t="shared" si="97"/>
        <v>192</v>
      </c>
      <c r="E177" s="48">
        <f t="shared" si="97"/>
        <v>350</v>
      </c>
      <c r="F177" s="48">
        <f t="shared" si="97"/>
        <v>909</v>
      </c>
      <c r="G177" s="48">
        <f t="shared" si="97"/>
        <v>1305</v>
      </c>
      <c r="H177" s="48">
        <f>MIN(H71:H100)</f>
        <v>1367</v>
      </c>
      <c r="I177" s="48">
        <f t="shared" ref="I177:N177" si="98">MIN(I71:I100)</f>
        <v>1117</v>
      </c>
      <c r="J177" s="48">
        <f t="shared" si="98"/>
        <v>924</v>
      </c>
      <c r="K177" s="48">
        <f t="shared" si="98"/>
        <v>552</v>
      </c>
      <c r="L177" s="48">
        <f t="shared" si="98"/>
        <v>176</v>
      </c>
      <c r="M177" s="48">
        <f t="shared" si="98"/>
        <v>79</v>
      </c>
      <c r="N177" s="48">
        <f t="shared" si="98"/>
        <v>8311</v>
      </c>
      <c r="O177" s="48"/>
      <c r="P177" s="48">
        <f t="shared" ref="P177" si="99">MIN(P72:P101)</f>
        <v>1520</v>
      </c>
      <c r="Q177" s="48">
        <f t="shared" ref="Q177:R177" si="100">MIN(Q71:Q100)</f>
        <v>3999</v>
      </c>
      <c r="R177" s="48">
        <f t="shared" si="100"/>
        <v>1738</v>
      </c>
    </row>
    <row r="178" spans="1:18" x14ac:dyDescent="0.2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">
      <c r="A179" s="26" t="s">
        <v>152</v>
      </c>
      <c r="B179" s="24">
        <v>1951</v>
      </c>
      <c r="C179" s="24">
        <v>1980</v>
      </c>
      <c r="D179" s="24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5"/>
      <c r="P179" s="26"/>
      <c r="Q179" s="26"/>
      <c r="R179" s="26"/>
    </row>
    <row r="180" spans="1:18" x14ac:dyDescent="0.2">
      <c r="A180" s="18" t="s">
        <v>17</v>
      </c>
      <c r="B180" s="33">
        <f>AVERAGE(B62:B91)</f>
        <v>62.366666666666667</v>
      </c>
      <c r="C180" s="33">
        <f t="shared" ref="C180:G180" si="101">AVERAGE(C62:C91)</f>
        <v>105.96666666666667</v>
      </c>
      <c r="D180" s="33">
        <f t="shared" si="101"/>
        <v>309.10000000000002</v>
      </c>
      <c r="E180" s="33">
        <f t="shared" si="101"/>
        <v>624.43333333333328</v>
      </c>
      <c r="F180" s="33">
        <f t="shared" si="101"/>
        <v>1074.2</v>
      </c>
      <c r="G180" s="33">
        <f t="shared" si="101"/>
        <v>1542.7</v>
      </c>
      <c r="H180" s="33">
        <f>AVERAGE(H61:H90)</f>
        <v>1758.9</v>
      </c>
      <c r="I180" s="33">
        <f t="shared" ref="I180:N180" si="102">AVERAGE(I61:I90)</f>
        <v>1452.3</v>
      </c>
      <c r="J180" s="33">
        <f t="shared" si="102"/>
        <v>1260.6333333333334</v>
      </c>
      <c r="K180" s="33">
        <f t="shared" si="102"/>
        <v>740.6</v>
      </c>
      <c r="L180" s="33">
        <f t="shared" si="102"/>
        <v>399.03333333333336</v>
      </c>
      <c r="M180" s="33">
        <f t="shared" si="102"/>
        <v>149.33333333333334</v>
      </c>
      <c r="N180" s="33">
        <f t="shared" si="102"/>
        <v>9487.4333333333325</v>
      </c>
      <c r="O180" s="33"/>
      <c r="P180" s="33">
        <f t="shared" ref="P180" si="103">AVERAGE(P62:P91)</f>
        <v>2007.7333333333333</v>
      </c>
      <c r="Q180" s="33">
        <f t="shared" ref="Q180:R180" si="104">AVERAGE(Q61:Q90)</f>
        <v>4759.0666666666666</v>
      </c>
      <c r="R180" s="33">
        <f t="shared" si="104"/>
        <v>2400.2666666666669</v>
      </c>
    </row>
    <row r="181" spans="1:18" x14ac:dyDescent="0.2">
      <c r="A181" s="19" t="s">
        <v>18</v>
      </c>
      <c r="B181" s="7">
        <f>MEDIAN(B62:B91)</f>
        <v>60.5</v>
      </c>
      <c r="C181" s="7">
        <f t="shared" ref="C181:G181" si="105">MEDIAN(C62:C91)</f>
        <v>105</v>
      </c>
      <c r="D181" s="7">
        <f t="shared" si="105"/>
        <v>293.5</v>
      </c>
      <c r="E181" s="7">
        <f t="shared" si="105"/>
        <v>651</v>
      </c>
      <c r="F181" s="7">
        <f t="shared" si="105"/>
        <v>1066.5</v>
      </c>
      <c r="G181" s="7">
        <f t="shared" si="105"/>
        <v>1543.5</v>
      </c>
      <c r="H181" s="7">
        <f>MEDIAN(H61:H90)</f>
        <v>1734.5</v>
      </c>
      <c r="I181" s="7">
        <f t="shared" ref="I181:N181" si="106">MEDIAN(I61:I90)</f>
        <v>1477</v>
      </c>
      <c r="J181" s="7">
        <f t="shared" si="106"/>
        <v>1274</v>
      </c>
      <c r="K181" s="7">
        <f t="shared" si="106"/>
        <v>727.5</v>
      </c>
      <c r="L181" s="7">
        <f t="shared" si="106"/>
        <v>419</v>
      </c>
      <c r="M181" s="7">
        <f t="shared" si="106"/>
        <v>141.5</v>
      </c>
      <c r="N181" s="7">
        <f t="shared" si="106"/>
        <v>9517</v>
      </c>
      <c r="O181" s="7"/>
      <c r="P181" s="7">
        <f t="shared" ref="P181" si="107">MEDIAN(P62:P91)</f>
        <v>1996</v>
      </c>
      <c r="Q181" s="7">
        <f t="shared" ref="Q181:R181" si="108">MEDIAN(Q61:Q90)</f>
        <v>4725</v>
      </c>
      <c r="R181" s="7">
        <f t="shared" si="108"/>
        <v>2415.5</v>
      </c>
    </row>
    <row r="182" spans="1:18" x14ac:dyDescent="0.2">
      <c r="A182" s="20" t="s">
        <v>19</v>
      </c>
      <c r="B182" s="7">
        <f>STDEVP(B62:B91)</f>
        <v>28.646679078424121</v>
      </c>
      <c r="C182" s="7">
        <f t="shared" ref="C182:G182" si="109">STDEVP(C62:C91)</f>
        <v>36.239465902367947</v>
      </c>
      <c r="D182" s="7">
        <f t="shared" si="109"/>
        <v>59.926816479213485</v>
      </c>
      <c r="E182" s="7">
        <f t="shared" si="109"/>
        <v>114.26538797417567</v>
      </c>
      <c r="F182" s="7">
        <f t="shared" si="109"/>
        <v>107.83301906188103</v>
      </c>
      <c r="G182" s="7">
        <f t="shared" si="109"/>
        <v>133.31970347001726</v>
      </c>
      <c r="H182" s="7">
        <f>STDEVP(H61:H90)</f>
        <v>147.56814245177264</v>
      </c>
      <c r="I182" s="7">
        <f t="shared" ref="I182:N182" si="110">STDEVP(I61:I90)</f>
        <v>124.72106210794284</v>
      </c>
      <c r="J182" s="7">
        <f t="shared" si="110"/>
        <v>134.72650898105474</v>
      </c>
      <c r="K182" s="7">
        <f t="shared" si="110"/>
        <v>89.410513923139931</v>
      </c>
      <c r="L182" s="7">
        <f t="shared" si="110"/>
        <v>101.71937977702294</v>
      </c>
      <c r="M182" s="7">
        <f t="shared" si="110"/>
        <v>50.830655667181347</v>
      </c>
      <c r="N182" s="7">
        <f t="shared" si="110"/>
        <v>327.78078887505831</v>
      </c>
      <c r="O182" s="7"/>
      <c r="P182" s="7">
        <f t="shared" ref="P182" si="111">STDEVP(P62:P91)</f>
        <v>197.03044322021802</v>
      </c>
      <c r="Q182" s="7">
        <f t="shared" ref="Q182:R182" si="112">STDEVP(Q61:Q90)</f>
        <v>278.00730605907148</v>
      </c>
      <c r="R182" s="7">
        <f t="shared" si="112"/>
        <v>186.90049640264618</v>
      </c>
    </row>
    <row r="183" spans="1:18" x14ac:dyDescent="0.2">
      <c r="A183" s="21" t="s">
        <v>12</v>
      </c>
      <c r="B183">
        <f>MAX(B62:B91)</f>
        <v>119</v>
      </c>
      <c r="C183">
        <f t="shared" ref="C183:G183" si="113">MAX(C62:C91)</f>
        <v>187</v>
      </c>
      <c r="D183">
        <f t="shared" si="113"/>
        <v>456</v>
      </c>
      <c r="E183">
        <f t="shared" si="113"/>
        <v>815</v>
      </c>
      <c r="F183">
        <f t="shared" si="113"/>
        <v>1347</v>
      </c>
      <c r="G183">
        <f t="shared" si="113"/>
        <v>1851</v>
      </c>
      <c r="H183">
        <f>MAX(H61:H90)</f>
        <v>2058</v>
      </c>
      <c r="I183">
        <f t="shared" ref="I183:N183" si="114">MAX(I61:I90)</f>
        <v>1641</v>
      </c>
      <c r="J183">
        <f t="shared" si="114"/>
        <v>1516</v>
      </c>
      <c r="K183">
        <f t="shared" si="114"/>
        <v>924</v>
      </c>
      <c r="L183">
        <f t="shared" si="114"/>
        <v>574</v>
      </c>
      <c r="M183">
        <f t="shared" si="114"/>
        <v>318</v>
      </c>
      <c r="N183">
        <f t="shared" si="114"/>
        <v>10189</v>
      </c>
      <c r="P183">
        <f t="shared" ref="P183" si="115">MAX(P62:P91)</f>
        <v>2429</v>
      </c>
      <c r="Q183">
        <f t="shared" ref="Q183:R183" si="116">MAX(Q61:Q90)</f>
        <v>5318</v>
      </c>
      <c r="R183">
        <f t="shared" si="116"/>
        <v>2652</v>
      </c>
    </row>
    <row r="184" spans="1:18" x14ac:dyDescent="0.2">
      <c r="A184" s="22" t="s">
        <v>13</v>
      </c>
      <c r="B184" s="48">
        <f>MIN(B62:B91)</f>
        <v>13</v>
      </c>
      <c r="C184" s="48">
        <f t="shared" ref="C184:G184" si="117">MIN(C62:C91)</f>
        <v>37</v>
      </c>
      <c r="D184" s="48">
        <f t="shared" si="117"/>
        <v>192</v>
      </c>
      <c r="E184" s="48">
        <f t="shared" si="117"/>
        <v>350</v>
      </c>
      <c r="F184" s="48">
        <f t="shared" si="117"/>
        <v>909</v>
      </c>
      <c r="G184" s="48">
        <f t="shared" si="117"/>
        <v>1283</v>
      </c>
      <c r="H184" s="48">
        <f>MIN(H61:H90)</f>
        <v>1500</v>
      </c>
      <c r="I184" s="48">
        <f t="shared" ref="I184:N184" si="118">MIN(I61:I90)</f>
        <v>1123</v>
      </c>
      <c r="J184" s="48">
        <f t="shared" si="118"/>
        <v>924</v>
      </c>
      <c r="K184" s="48">
        <f t="shared" si="118"/>
        <v>537</v>
      </c>
      <c r="L184" s="48">
        <f t="shared" si="118"/>
        <v>176</v>
      </c>
      <c r="M184" s="48">
        <f t="shared" si="118"/>
        <v>83</v>
      </c>
      <c r="N184" s="48">
        <f t="shared" si="118"/>
        <v>8703</v>
      </c>
      <c r="O184" s="48"/>
      <c r="P184" s="48">
        <f t="shared" ref="P184" si="119">MIN(P62:P91)</f>
        <v>1520</v>
      </c>
      <c r="Q184" s="48">
        <f t="shared" ref="Q184:R184" si="120">MIN(Q61:Q90)</f>
        <v>4269</v>
      </c>
      <c r="R184" s="48">
        <f t="shared" si="120"/>
        <v>1738</v>
      </c>
    </row>
    <row r="185" spans="1:18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6"/>
      <c r="P185" s="7"/>
      <c r="Q185" s="7"/>
      <c r="R185" s="7"/>
    </row>
    <row r="186" spans="1:18" x14ac:dyDescent="0.2">
      <c r="A186" s="26" t="s">
        <v>152</v>
      </c>
      <c r="B186" s="24">
        <v>1941</v>
      </c>
      <c r="C186" s="24">
        <v>1970</v>
      </c>
      <c r="D186" s="25"/>
      <c r="E186" s="24"/>
      <c r="F186" s="25"/>
      <c r="G186" s="25"/>
      <c r="H186" s="25"/>
      <c r="I186" s="25"/>
      <c r="J186" s="25"/>
      <c r="K186" s="25"/>
      <c r="L186" s="25"/>
      <c r="M186" s="25"/>
      <c r="N186" s="25"/>
      <c r="O186" s="26"/>
      <c r="P186" s="25"/>
      <c r="Q186" s="25"/>
      <c r="R186" s="25"/>
    </row>
    <row r="187" spans="1:18" x14ac:dyDescent="0.2">
      <c r="A187" s="18" t="s">
        <v>17</v>
      </c>
      <c r="B187" s="46">
        <f>AVERAGE(B52:B81)</f>
        <v>63.766666666666666</v>
      </c>
      <c r="C187" s="46">
        <f t="shared" ref="C187:G187" si="121">AVERAGE(C52:C81)</f>
        <v>100.16666666666667</v>
      </c>
      <c r="D187" s="46">
        <f t="shared" si="121"/>
        <v>303.56666666666666</v>
      </c>
      <c r="E187" s="46">
        <f t="shared" si="121"/>
        <v>600.36666666666667</v>
      </c>
      <c r="F187" s="46">
        <f t="shared" si="121"/>
        <v>1081.4000000000001</v>
      </c>
      <c r="G187" s="46">
        <f t="shared" si="121"/>
        <v>1537.7333333333333</v>
      </c>
      <c r="H187" s="46">
        <f>AVERAGE(H51:H80)</f>
        <v>1708.9333333333334</v>
      </c>
      <c r="I187" s="46">
        <f t="shared" ref="I187:N187" si="122">AVERAGE(I51:I80)</f>
        <v>1449.4333333333334</v>
      </c>
      <c r="J187" s="46">
        <f t="shared" si="122"/>
        <v>1263.8666666666666</v>
      </c>
      <c r="K187" s="46">
        <f t="shared" si="122"/>
        <v>734.3</v>
      </c>
      <c r="L187" s="46">
        <f t="shared" si="122"/>
        <v>410.5</v>
      </c>
      <c r="M187" s="46">
        <f t="shared" si="122"/>
        <v>147.83333333333334</v>
      </c>
      <c r="N187" s="46">
        <f t="shared" si="122"/>
        <v>9402.8666666666668</v>
      </c>
      <c r="O187" s="46"/>
      <c r="P187" s="46">
        <f t="shared" ref="P187" si="123">AVERAGE(P52:P81)</f>
        <v>1985.3333333333333</v>
      </c>
      <c r="Q187" s="46">
        <f t="shared" ref="Q187:R187" si="124">AVERAGE(Q51:Q80)</f>
        <v>4693.9333333333334</v>
      </c>
      <c r="R187" s="46">
        <f t="shared" si="124"/>
        <v>2408.6666666666665</v>
      </c>
    </row>
    <row r="188" spans="1:18" x14ac:dyDescent="0.2">
      <c r="A188" s="19" t="s">
        <v>18</v>
      </c>
      <c r="B188" s="7">
        <f>MEDIAN(B52:B81)</f>
        <v>64</v>
      </c>
      <c r="C188" s="7">
        <f t="shared" ref="C188:G188" si="125">MEDIAN(C52:C81)</f>
        <v>102</v>
      </c>
      <c r="D188" s="7">
        <f t="shared" si="125"/>
        <v>294</v>
      </c>
      <c r="E188" s="7">
        <f t="shared" si="125"/>
        <v>617</v>
      </c>
      <c r="F188" s="7">
        <f t="shared" si="125"/>
        <v>1078.5</v>
      </c>
      <c r="G188" s="7">
        <f t="shared" si="125"/>
        <v>1531</v>
      </c>
      <c r="H188" s="7">
        <f>MEDIAN(H51:H80)</f>
        <v>1713</v>
      </c>
      <c r="I188" s="7">
        <f t="shared" ref="I188:N188" si="126">MEDIAN(I51:I80)</f>
        <v>1457.5</v>
      </c>
      <c r="J188" s="7">
        <f t="shared" si="126"/>
        <v>1297.5</v>
      </c>
      <c r="K188" s="7">
        <f t="shared" si="126"/>
        <v>711</v>
      </c>
      <c r="L188" s="7">
        <f t="shared" si="126"/>
        <v>424.5</v>
      </c>
      <c r="M188" s="7">
        <f t="shared" si="126"/>
        <v>141</v>
      </c>
      <c r="N188" s="7">
        <f t="shared" si="126"/>
        <v>9439</v>
      </c>
      <c r="O188" s="7"/>
      <c r="P188" s="7">
        <f t="shared" ref="P188" si="127">MEDIAN(P52:P81)</f>
        <v>1968</v>
      </c>
      <c r="Q188" s="7">
        <f t="shared" ref="Q188:R188" si="128">MEDIAN(Q51:Q80)</f>
        <v>4687</v>
      </c>
      <c r="R188" s="7">
        <f t="shared" si="128"/>
        <v>2396</v>
      </c>
    </row>
    <row r="189" spans="1:18" x14ac:dyDescent="0.2">
      <c r="A189" s="20" t="s">
        <v>19</v>
      </c>
      <c r="B189" s="7">
        <f>STDEVP(B52:B81)</f>
        <v>28.314523167841308</v>
      </c>
      <c r="C189" s="7">
        <f t="shared" ref="C189:G189" si="129">STDEVP(C52:C81)</f>
        <v>40.518377174917667</v>
      </c>
      <c r="D189" s="7">
        <f t="shared" si="129"/>
        <v>57.306592601162002</v>
      </c>
      <c r="E189" s="7">
        <f t="shared" si="129"/>
        <v>103.50957550981563</v>
      </c>
      <c r="F189" s="7">
        <f t="shared" si="129"/>
        <v>110.62838695380132</v>
      </c>
      <c r="G189" s="7">
        <f t="shared" si="129"/>
        <v>124.80596495716416</v>
      </c>
      <c r="H189" s="7">
        <f>STDEVP(H51:H80)</f>
        <v>147.9249659643549</v>
      </c>
      <c r="I189" s="7">
        <f t="shared" ref="I189:N189" si="130">STDEVP(I51:I80)</f>
        <v>106.69760488824896</v>
      </c>
      <c r="J189" s="7">
        <f t="shared" si="130"/>
        <v>151.0149514304976</v>
      </c>
      <c r="K189" s="7">
        <f t="shared" si="130"/>
        <v>106.42936624823056</v>
      </c>
      <c r="L189" s="7">
        <f t="shared" si="130"/>
        <v>93.03897032964197</v>
      </c>
      <c r="M189" s="7">
        <f t="shared" si="130"/>
        <v>54.696181057019167</v>
      </c>
      <c r="N189" s="7">
        <f t="shared" si="130"/>
        <v>385.57167369447092</v>
      </c>
      <c r="O189" s="7"/>
      <c r="P189" s="7">
        <f t="shared" ref="P189" si="131">STDEVP(P52:P81)</f>
        <v>181.66935777823278</v>
      </c>
      <c r="Q189" s="7">
        <f t="shared" ref="Q189:R189" si="132">STDEVP(Q51:Q80)</f>
        <v>258.69543654438303</v>
      </c>
      <c r="R189" s="7">
        <f t="shared" si="132"/>
        <v>205.29317789173822</v>
      </c>
    </row>
    <row r="190" spans="1:18" x14ac:dyDescent="0.2">
      <c r="A190" s="21" t="s">
        <v>12</v>
      </c>
      <c r="B190" s="11">
        <f>MAX(B52:B81)</f>
        <v>119</v>
      </c>
      <c r="C190" s="11">
        <f t="shared" ref="C190:G190" si="133">MAX(C52:C81)</f>
        <v>200</v>
      </c>
      <c r="D190" s="11">
        <f t="shared" si="133"/>
        <v>435</v>
      </c>
      <c r="E190" s="11">
        <f t="shared" si="133"/>
        <v>815</v>
      </c>
      <c r="F190" s="11">
        <f t="shared" si="133"/>
        <v>1347</v>
      </c>
      <c r="G190" s="11">
        <f t="shared" si="133"/>
        <v>1761</v>
      </c>
      <c r="H190" s="11">
        <f>MAX(H51:H80)</f>
        <v>2000</v>
      </c>
      <c r="I190" s="11">
        <f t="shared" ref="I190:N190" si="134">MAX(I51:I80)</f>
        <v>1638</v>
      </c>
      <c r="J190" s="11">
        <f t="shared" si="134"/>
        <v>1516</v>
      </c>
      <c r="K190" s="11">
        <f t="shared" si="134"/>
        <v>1020</v>
      </c>
      <c r="L190" s="11">
        <f t="shared" si="134"/>
        <v>574</v>
      </c>
      <c r="M190" s="11">
        <f t="shared" si="134"/>
        <v>318</v>
      </c>
      <c r="N190" s="11">
        <f t="shared" si="134"/>
        <v>10009</v>
      </c>
      <c r="O190" s="11"/>
      <c r="P190" s="11">
        <f t="shared" ref="P190" si="135">MAX(P52:P81)</f>
        <v>2358</v>
      </c>
      <c r="Q190" s="11">
        <f t="shared" ref="Q190:R190" si="136">MAX(Q51:Q80)</f>
        <v>5215</v>
      </c>
      <c r="R190" s="11">
        <f t="shared" si="136"/>
        <v>2915</v>
      </c>
    </row>
    <row r="191" spans="1:18" x14ac:dyDescent="0.2">
      <c r="A191" s="22" t="s">
        <v>13</v>
      </c>
      <c r="B191" s="47">
        <f>MIN(B52:B81)</f>
        <v>13</v>
      </c>
      <c r="C191" s="47">
        <f t="shared" ref="C191:G191" si="137">MIN(C52:C81)</f>
        <v>16</v>
      </c>
      <c r="D191" s="47">
        <f t="shared" si="137"/>
        <v>175</v>
      </c>
      <c r="E191" s="47">
        <f t="shared" si="137"/>
        <v>350</v>
      </c>
      <c r="F191" s="47">
        <f t="shared" si="137"/>
        <v>909</v>
      </c>
      <c r="G191" s="47">
        <f t="shared" si="137"/>
        <v>1283</v>
      </c>
      <c r="H191" s="47">
        <f>MIN(H51:H80)</f>
        <v>1358</v>
      </c>
      <c r="I191" s="47">
        <f t="shared" ref="I191:N191" si="138">MIN(I51:I80)</f>
        <v>1123</v>
      </c>
      <c r="J191" s="47">
        <f t="shared" si="138"/>
        <v>887</v>
      </c>
      <c r="K191" s="47">
        <f t="shared" si="138"/>
        <v>537</v>
      </c>
      <c r="L191" s="47">
        <f t="shared" si="138"/>
        <v>268</v>
      </c>
      <c r="M191" s="47">
        <f t="shared" si="138"/>
        <v>70</v>
      </c>
      <c r="N191" s="47">
        <f t="shared" si="138"/>
        <v>8519</v>
      </c>
      <c r="O191" s="47"/>
      <c r="P191" s="47">
        <f t="shared" ref="P191" si="139">MIN(P52:P81)</f>
        <v>1520</v>
      </c>
      <c r="Q191" s="47">
        <f t="shared" ref="Q191:R191" si="140">MIN(Q51:Q80)</f>
        <v>4165</v>
      </c>
      <c r="R191" s="47">
        <f t="shared" si="140"/>
        <v>2013</v>
      </c>
    </row>
    <row r="192" spans="1:18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P192" s="2"/>
      <c r="Q192" s="2"/>
      <c r="R192" s="2"/>
    </row>
    <row r="193" spans="1:18" x14ac:dyDescent="0.2">
      <c r="A193" s="26" t="s">
        <v>152</v>
      </c>
      <c r="B193" s="24">
        <v>1931</v>
      </c>
      <c r="C193" s="24">
        <v>1960</v>
      </c>
      <c r="D193" s="25"/>
      <c r="E193" s="24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1:18" x14ac:dyDescent="0.2">
      <c r="A194" s="18" t="s">
        <v>17</v>
      </c>
      <c r="B194" s="46">
        <f>AVERAGE(B42:B71)</f>
        <v>52.93333333333333</v>
      </c>
      <c r="C194" s="46">
        <f t="shared" ref="C194:G194" si="141">AVERAGE(C42:C71)</f>
        <v>91.166666666666671</v>
      </c>
      <c r="D194" s="46">
        <f t="shared" si="141"/>
        <v>283.06666666666666</v>
      </c>
      <c r="E194" s="46">
        <f t="shared" si="141"/>
        <v>618.43333333333328</v>
      </c>
      <c r="F194" s="46">
        <f t="shared" si="141"/>
        <v>1096.5999999999999</v>
      </c>
      <c r="G194" s="46">
        <f t="shared" si="141"/>
        <v>1524.5</v>
      </c>
      <c r="H194" s="46">
        <f>AVERAGE(H41:H70)</f>
        <v>1668.0666666666666</v>
      </c>
      <c r="I194" s="46">
        <f t="shared" ref="I194:N194" si="142">AVERAGE(I41:I70)</f>
        <v>1447.4</v>
      </c>
      <c r="J194" s="46">
        <f t="shared" si="142"/>
        <v>1283.2</v>
      </c>
      <c r="K194" s="46">
        <f t="shared" si="142"/>
        <v>753.1</v>
      </c>
      <c r="L194" s="46">
        <f t="shared" si="142"/>
        <v>396.33333333333331</v>
      </c>
      <c r="M194" s="46">
        <f t="shared" si="142"/>
        <v>139.4</v>
      </c>
      <c r="N194" s="46">
        <f t="shared" si="142"/>
        <v>9351.0333333333328</v>
      </c>
      <c r="O194" s="33"/>
      <c r="P194" s="46">
        <f t="shared" ref="P194" si="143">AVERAGE(P42:P71)</f>
        <v>1998.1</v>
      </c>
      <c r="Q194" s="46">
        <f t="shared" ref="Q194:R194" si="144">AVERAGE(Q41:Q70)</f>
        <v>4636.2666666666664</v>
      </c>
      <c r="R194" s="46">
        <f t="shared" si="144"/>
        <v>2432.6333333333332</v>
      </c>
    </row>
    <row r="195" spans="1:18" x14ac:dyDescent="0.2">
      <c r="A195" s="19" t="s">
        <v>18</v>
      </c>
      <c r="B195" s="7">
        <f>MEDIAN(B42:B71)</f>
        <v>46.5</v>
      </c>
      <c r="C195" s="7">
        <f t="shared" ref="C195:G195" si="145">MEDIAN(C42:C71)</f>
        <v>90</v>
      </c>
      <c r="D195" s="7">
        <f t="shared" si="145"/>
        <v>279.5</v>
      </c>
      <c r="E195" s="7">
        <f t="shared" si="145"/>
        <v>624.5</v>
      </c>
      <c r="F195" s="7">
        <f t="shared" si="145"/>
        <v>1092</v>
      </c>
      <c r="G195" s="7">
        <f t="shared" si="145"/>
        <v>1531</v>
      </c>
      <c r="H195" s="7">
        <f>MEDIAN(H41:H70)</f>
        <v>1646</v>
      </c>
      <c r="I195" s="7">
        <f t="shared" ref="I195:N195" si="146">MEDIAN(I41:I70)</f>
        <v>1446.5</v>
      </c>
      <c r="J195" s="7">
        <f t="shared" si="146"/>
        <v>1307</v>
      </c>
      <c r="K195" s="7">
        <f t="shared" si="146"/>
        <v>772.5</v>
      </c>
      <c r="L195" s="7">
        <f t="shared" si="146"/>
        <v>417.5</v>
      </c>
      <c r="M195" s="7">
        <f t="shared" si="146"/>
        <v>141.5</v>
      </c>
      <c r="N195" s="7">
        <f t="shared" si="146"/>
        <v>9352</v>
      </c>
      <c r="O195" s="7"/>
      <c r="P195" s="7">
        <f t="shared" ref="P195" si="147">MEDIAN(P42:P71)</f>
        <v>1980</v>
      </c>
      <c r="Q195" s="7">
        <f t="shared" ref="Q195:R195" si="148">MEDIAN(Q41:Q70)</f>
        <v>4669</v>
      </c>
      <c r="R195" s="7">
        <f t="shared" si="148"/>
        <v>2419.5</v>
      </c>
    </row>
    <row r="196" spans="1:18" x14ac:dyDescent="0.2">
      <c r="A196" s="20" t="s">
        <v>19</v>
      </c>
      <c r="B196" s="7">
        <f>STDEVP(B42:B71)</f>
        <v>28.665813940805673</v>
      </c>
      <c r="C196" s="7">
        <f t="shared" ref="C196:G196" si="149">STDEVP(C42:C71)</f>
        <v>39.577841724322909</v>
      </c>
      <c r="D196" s="7">
        <f t="shared" si="149"/>
        <v>66.926792509095762</v>
      </c>
      <c r="E196" s="7">
        <f t="shared" si="149"/>
        <v>105.02910178718193</v>
      </c>
      <c r="F196" s="7">
        <f t="shared" si="149"/>
        <v>119.4078724372895</v>
      </c>
      <c r="G196" s="7">
        <f t="shared" si="149"/>
        <v>134.73276018350796</v>
      </c>
      <c r="H196" s="7">
        <f>STDEVP(H41:H70)</f>
        <v>156.59564347565853</v>
      </c>
      <c r="I196" s="7">
        <f t="shared" ref="I196:N196" si="150">STDEVP(I41:I70)</f>
        <v>135.49701103714426</v>
      </c>
      <c r="J196" s="7">
        <f t="shared" si="150"/>
        <v>146.19334230167027</v>
      </c>
      <c r="K196" s="7">
        <f t="shared" si="150"/>
        <v>111.77428147834367</v>
      </c>
      <c r="L196" s="7">
        <f t="shared" si="150"/>
        <v>91.438989981784516</v>
      </c>
      <c r="M196" s="7">
        <f t="shared" si="150"/>
        <v>55.082725664827684</v>
      </c>
      <c r="N196" s="7">
        <f t="shared" si="150"/>
        <v>440.81579549235249</v>
      </c>
      <c r="O196" s="7"/>
      <c r="P196" s="7">
        <f t="shared" ref="P196" si="151">STDEVP(P42:P71)</f>
        <v>193.67607837142236</v>
      </c>
      <c r="Q196" s="7">
        <f t="shared" ref="Q196:R196" si="152">STDEVP(Q41:Q70)</f>
        <v>291.72771932441088</v>
      </c>
      <c r="R196" s="7">
        <f t="shared" si="152"/>
        <v>213.76318412881321</v>
      </c>
    </row>
    <row r="197" spans="1:18" x14ac:dyDescent="0.2">
      <c r="A197" s="21" t="s">
        <v>12</v>
      </c>
      <c r="B197" s="11">
        <f>MAX(B42:B71)</f>
        <v>119</v>
      </c>
      <c r="C197" s="11">
        <f t="shared" ref="C197:G197" si="153">MAX(C42:C71)</f>
        <v>200</v>
      </c>
      <c r="D197" s="11">
        <f t="shared" si="153"/>
        <v>399</v>
      </c>
      <c r="E197" s="11">
        <f t="shared" si="153"/>
        <v>815</v>
      </c>
      <c r="F197" s="11">
        <f t="shared" si="153"/>
        <v>1347</v>
      </c>
      <c r="G197" s="11">
        <f t="shared" si="153"/>
        <v>1761</v>
      </c>
      <c r="H197" s="11">
        <f>MAX(H41:H70)</f>
        <v>1903</v>
      </c>
      <c r="I197" s="11">
        <f t="shared" ref="I197:N197" si="154">MAX(I41:I70)</f>
        <v>1879</v>
      </c>
      <c r="J197" s="11">
        <f t="shared" si="154"/>
        <v>1516</v>
      </c>
      <c r="K197" s="11">
        <f t="shared" si="154"/>
        <v>1020</v>
      </c>
      <c r="L197" s="11">
        <f t="shared" si="154"/>
        <v>574</v>
      </c>
      <c r="M197" s="11">
        <f t="shared" si="154"/>
        <v>255</v>
      </c>
      <c r="N197" s="11">
        <f t="shared" si="154"/>
        <v>10194</v>
      </c>
      <c r="P197" s="11">
        <f t="shared" ref="P197" si="155">MAX(P42:P71)</f>
        <v>2358</v>
      </c>
      <c r="Q197" s="11">
        <f t="shared" ref="Q197:R197" si="156">MAX(Q41:Q70)</f>
        <v>5286</v>
      </c>
      <c r="R197" s="11">
        <f t="shared" si="156"/>
        <v>2915</v>
      </c>
    </row>
    <row r="198" spans="1:18" x14ac:dyDescent="0.2">
      <c r="A198" s="22" t="s">
        <v>13</v>
      </c>
      <c r="B198" s="47">
        <f>MIN(B42:B71)</f>
        <v>11</v>
      </c>
      <c r="C198" s="47">
        <f t="shared" ref="C198:G198" si="157">MIN(C42:C71)</f>
        <v>16</v>
      </c>
      <c r="D198" s="47">
        <f t="shared" si="157"/>
        <v>136</v>
      </c>
      <c r="E198" s="47">
        <f t="shared" si="157"/>
        <v>359</v>
      </c>
      <c r="F198" s="47">
        <f t="shared" si="157"/>
        <v>864</v>
      </c>
      <c r="G198" s="47">
        <f t="shared" si="157"/>
        <v>1249</v>
      </c>
      <c r="H198" s="47">
        <f>MIN(H41:H70)</f>
        <v>1358</v>
      </c>
      <c r="I198" s="47">
        <f t="shared" ref="I198:N198" si="158">MIN(I41:I70)</f>
        <v>1123</v>
      </c>
      <c r="J198" s="47">
        <f t="shared" si="158"/>
        <v>887</v>
      </c>
      <c r="K198" s="47">
        <f t="shared" si="158"/>
        <v>537</v>
      </c>
      <c r="L198" s="47">
        <f t="shared" si="158"/>
        <v>215</v>
      </c>
      <c r="M198" s="47">
        <f t="shared" si="158"/>
        <v>30</v>
      </c>
      <c r="N198" s="47">
        <f t="shared" si="158"/>
        <v>8437</v>
      </c>
      <c r="O198" s="48"/>
      <c r="P198" s="47">
        <f t="shared" ref="P198" si="159">MIN(P42:P71)</f>
        <v>1499</v>
      </c>
      <c r="Q198" s="47">
        <f t="shared" ref="Q198:R198" si="160">MIN(Q41:Q70)</f>
        <v>4056</v>
      </c>
      <c r="R198" s="47">
        <f t="shared" si="160"/>
        <v>2013</v>
      </c>
    </row>
    <row r="199" spans="1:18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P199" s="2"/>
      <c r="Q199" s="2"/>
      <c r="R199" s="2"/>
    </row>
    <row r="200" spans="1:18" x14ac:dyDescent="0.2">
      <c r="A200" s="26" t="s">
        <v>152</v>
      </c>
      <c r="B200" s="24">
        <v>1921</v>
      </c>
      <c r="C200" s="24">
        <v>1950</v>
      </c>
      <c r="D200" s="25"/>
      <c r="E200" s="24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1:18" x14ac:dyDescent="0.2">
      <c r="A201" s="18" t="s">
        <v>17</v>
      </c>
      <c r="B201" s="46">
        <f>AVERAGE(B32:B61)</f>
        <v>52.533333333333331</v>
      </c>
      <c r="C201" s="46">
        <f t="shared" ref="C201:G201" si="161">AVERAGE(C32:C61)</f>
        <v>97.666666666666671</v>
      </c>
      <c r="D201" s="46">
        <f t="shared" si="161"/>
        <v>277.53333333333336</v>
      </c>
      <c r="E201" s="46">
        <f t="shared" si="161"/>
        <v>629.1</v>
      </c>
      <c r="F201" s="46">
        <f t="shared" si="161"/>
        <v>1093.4000000000001</v>
      </c>
      <c r="G201" s="46">
        <f t="shared" si="161"/>
        <v>1547.7</v>
      </c>
      <c r="H201" s="46">
        <f>AVERAGE(H31:H60)</f>
        <v>1695.7</v>
      </c>
      <c r="I201" s="46">
        <f t="shared" ref="I201:N201" si="162">AVERAGE(I31:I60)</f>
        <v>1456.6333333333334</v>
      </c>
      <c r="J201" s="46">
        <f t="shared" si="162"/>
        <v>1262.6666666666667</v>
      </c>
      <c r="K201" s="46">
        <f t="shared" si="162"/>
        <v>763.4</v>
      </c>
      <c r="L201" s="46">
        <f t="shared" si="162"/>
        <v>401.93333333333334</v>
      </c>
      <c r="M201" s="46">
        <f t="shared" si="162"/>
        <v>142.36666666666667</v>
      </c>
      <c r="N201" s="46">
        <f t="shared" si="162"/>
        <v>9397.9333333333325</v>
      </c>
      <c r="O201" s="33"/>
      <c r="P201" s="46">
        <f t="shared" ref="P201" si="163">AVERAGE(P32:P61)</f>
        <v>2000.0333333333333</v>
      </c>
      <c r="Q201" s="46">
        <f t="shared" ref="Q201:R201" si="164">AVERAGE(Q31:Q60)</f>
        <v>4690.1000000000004</v>
      </c>
      <c r="R201" s="46">
        <f t="shared" si="164"/>
        <v>2428</v>
      </c>
    </row>
    <row r="202" spans="1:18" x14ac:dyDescent="0.2">
      <c r="A202" s="19" t="s">
        <v>18</v>
      </c>
      <c r="B202" s="7">
        <f>MEDIAN(B32:B61)</f>
        <v>47.5</v>
      </c>
      <c r="C202" s="7">
        <f t="shared" ref="C202:G202" si="165">MEDIAN(C32:C61)</f>
        <v>94.5</v>
      </c>
      <c r="D202" s="7">
        <f t="shared" si="165"/>
        <v>271</v>
      </c>
      <c r="E202" s="7">
        <f t="shared" si="165"/>
        <v>626</v>
      </c>
      <c r="F202" s="7">
        <f t="shared" si="165"/>
        <v>1105.5</v>
      </c>
      <c r="G202" s="7">
        <f t="shared" si="165"/>
        <v>1545.5</v>
      </c>
      <c r="H202" s="7">
        <f>MEDIAN(H31:H60)</f>
        <v>1700.5</v>
      </c>
      <c r="I202" s="7">
        <f t="shared" ref="I202:N202" si="166">MEDIAN(I31:I60)</f>
        <v>1442</v>
      </c>
      <c r="J202" s="7">
        <f t="shared" si="166"/>
        <v>1284.5</v>
      </c>
      <c r="K202" s="7">
        <f t="shared" si="166"/>
        <v>789</v>
      </c>
      <c r="L202" s="7">
        <f t="shared" si="166"/>
        <v>399</v>
      </c>
      <c r="M202" s="7">
        <f t="shared" si="166"/>
        <v>143.5</v>
      </c>
      <c r="N202" s="7">
        <f t="shared" si="166"/>
        <v>9480.5</v>
      </c>
      <c r="O202" s="7"/>
      <c r="P202" s="7">
        <f t="shared" ref="P202" si="167">MEDIAN(P32:P61)</f>
        <v>1962.5</v>
      </c>
      <c r="Q202" s="7">
        <f t="shared" ref="Q202:R202" si="168">MEDIAN(Q31:Q60)</f>
        <v>4733.5</v>
      </c>
      <c r="R202" s="7">
        <f t="shared" si="168"/>
        <v>2399</v>
      </c>
    </row>
    <row r="203" spans="1:18" x14ac:dyDescent="0.2">
      <c r="A203" s="20" t="s">
        <v>19</v>
      </c>
      <c r="B203" s="7">
        <f>STDEVP(B32:B61)</f>
        <v>29.136155469717611</v>
      </c>
      <c r="C203" s="7">
        <f t="shared" ref="C203:G203" si="169">STDEVP(C32:C61)</f>
        <v>42.288164879655028</v>
      </c>
      <c r="D203" s="7">
        <f t="shared" si="169"/>
        <v>74.377744580545652</v>
      </c>
      <c r="E203" s="7">
        <f t="shared" si="169"/>
        <v>110.51737419971576</v>
      </c>
      <c r="F203" s="7">
        <f t="shared" si="169"/>
        <v>109.99199970906974</v>
      </c>
      <c r="G203" s="7">
        <f t="shared" si="169"/>
        <v>149.17979085653661</v>
      </c>
      <c r="H203" s="7">
        <f>STDEVP(H31:H60)</f>
        <v>179.74225064426747</v>
      </c>
      <c r="I203" s="7">
        <f t="shared" ref="I203:N203" si="170">STDEVP(I31:I60)</f>
        <v>142.42483007615712</v>
      </c>
      <c r="J203" s="7">
        <f t="shared" si="170"/>
        <v>153.90177242499695</v>
      </c>
      <c r="K203" s="7">
        <f t="shared" si="170"/>
        <v>118.22368629001551</v>
      </c>
      <c r="L203" s="7">
        <f t="shared" si="170"/>
        <v>101.8073125511566</v>
      </c>
      <c r="M203" s="7">
        <f t="shared" si="170"/>
        <v>60.978402369655072</v>
      </c>
      <c r="N203" s="7">
        <f t="shared" si="170"/>
        <v>503.10959265573763</v>
      </c>
      <c r="O203" s="7"/>
      <c r="P203" s="7">
        <f t="shared" ref="P203" si="171">STDEVP(P32:P61)</f>
        <v>184.02961416274528</v>
      </c>
      <c r="Q203" s="7">
        <f t="shared" ref="Q203:R203" si="172">STDEVP(Q31:Q60)</f>
        <v>290.06865279332288</v>
      </c>
      <c r="R203" s="7">
        <f t="shared" si="172"/>
        <v>238.98326301228713</v>
      </c>
    </row>
    <row r="204" spans="1:18" x14ac:dyDescent="0.2">
      <c r="A204" s="21" t="s">
        <v>12</v>
      </c>
      <c r="B204" s="11">
        <f>MAX(B32:B61)</f>
        <v>114</v>
      </c>
      <c r="C204" s="11">
        <f t="shared" ref="C204:G204" si="173">MAX(C32:C61)</f>
        <v>202</v>
      </c>
      <c r="D204" s="11">
        <f t="shared" si="173"/>
        <v>408</v>
      </c>
      <c r="E204" s="11">
        <f t="shared" si="173"/>
        <v>952</v>
      </c>
      <c r="F204" s="11">
        <f t="shared" si="173"/>
        <v>1257</v>
      </c>
      <c r="G204" s="11">
        <f t="shared" si="173"/>
        <v>1857</v>
      </c>
      <c r="H204" s="11">
        <f>MAX(H31:H60)</f>
        <v>2099</v>
      </c>
      <c r="I204" s="11">
        <f t="shared" ref="I204:N204" si="174">MAX(I31:I60)</f>
        <v>1879</v>
      </c>
      <c r="J204" s="11">
        <f t="shared" si="174"/>
        <v>1522</v>
      </c>
      <c r="K204" s="11">
        <f t="shared" si="174"/>
        <v>1020</v>
      </c>
      <c r="L204" s="11">
        <f t="shared" si="174"/>
        <v>626</v>
      </c>
      <c r="M204" s="11">
        <f t="shared" si="174"/>
        <v>255</v>
      </c>
      <c r="N204" s="11">
        <f t="shared" si="174"/>
        <v>10194</v>
      </c>
      <c r="P204" s="11">
        <f t="shared" ref="P204" si="175">MAX(P32:P61)</f>
        <v>2370</v>
      </c>
      <c r="Q204" s="11">
        <f t="shared" ref="Q204:R204" si="176">MAX(Q31:Q60)</f>
        <v>5286</v>
      </c>
      <c r="R204" s="11">
        <f t="shared" si="176"/>
        <v>2915</v>
      </c>
    </row>
    <row r="205" spans="1:18" x14ac:dyDescent="0.2">
      <c r="A205" s="22" t="s">
        <v>13</v>
      </c>
      <c r="B205" s="47">
        <f>MIN(B32:B61)</f>
        <v>9</v>
      </c>
      <c r="C205" s="47">
        <f t="shared" ref="C205:G205" si="177">MIN(C32:C61)</f>
        <v>16</v>
      </c>
      <c r="D205" s="47">
        <f t="shared" si="177"/>
        <v>136</v>
      </c>
      <c r="E205" s="47">
        <f t="shared" si="177"/>
        <v>359</v>
      </c>
      <c r="F205" s="47">
        <f t="shared" si="177"/>
        <v>864</v>
      </c>
      <c r="G205" s="47">
        <f t="shared" si="177"/>
        <v>1234</v>
      </c>
      <c r="H205" s="47">
        <f>MIN(H31:H60)</f>
        <v>1358</v>
      </c>
      <c r="I205" s="47">
        <f t="shared" ref="I205:N205" si="178">MIN(I31:I60)</f>
        <v>1142</v>
      </c>
      <c r="J205" s="47">
        <f t="shared" si="178"/>
        <v>887</v>
      </c>
      <c r="K205" s="47">
        <f t="shared" si="178"/>
        <v>540</v>
      </c>
      <c r="L205" s="47">
        <f t="shared" si="178"/>
        <v>215</v>
      </c>
      <c r="M205" s="47">
        <f t="shared" si="178"/>
        <v>30</v>
      </c>
      <c r="N205" s="47">
        <f t="shared" si="178"/>
        <v>8287</v>
      </c>
      <c r="O205" s="48"/>
      <c r="P205" s="47">
        <f t="shared" ref="P205" si="179">MIN(P32:P61)</f>
        <v>1499</v>
      </c>
      <c r="Q205" s="47">
        <f t="shared" ref="Q205:R205" si="180">MIN(Q31:Q60)</f>
        <v>4056</v>
      </c>
      <c r="R205" s="47">
        <f t="shared" si="180"/>
        <v>2013</v>
      </c>
    </row>
    <row r="206" spans="1:18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P206" s="2"/>
      <c r="Q206" s="2"/>
      <c r="R206" s="2"/>
    </row>
    <row r="207" spans="1:18" x14ac:dyDescent="0.2">
      <c r="A207" s="26" t="s">
        <v>152</v>
      </c>
      <c r="B207" s="24">
        <v>1911</v>
      </c>
      <c r="C207" s="24">
        <v>1940</v>
      </c>
      <c r="D207" s="25"/>
      <c r="E207" s="24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8" x14ac:dyDescent="0.2">
      <c r="A208" s="18" t="s">
        <v>17</v>
      </c>
      <c r="B208" s="46">
        <f>AVERAGE(B22:B51)</f>
        <v>53.133333333333333</v>
      </c>
      <c r="C208" s="46">
        <f t="shared" ref="C208:G208" si="181">AVERAGE(C22:C51)</f>
        <v>110.26666666666667</v>
      </c>
      <c r="D208" s="46">
        <f t="shared" si="181"/>
        <v>279.13333333333333</v>
      </c>
      <c r="E208" s="46">
        <f t="shared" si="181"/>
        <v>654.63333333333333</v>
      </c>
      <c r="F208" s="46">
        <f t="shared" si="181"/>
        <v>1089.9000000000001</v>
      </c>
      <c r="G208" s="46">
        <f t="shared" si="181"/>
        <v>1543.2666666666667</v>
      </c>
      <c r="H208" s="46">
        <f>AVERAGE(H21:H50)</f>
        <v>1742.3666666666666</v>
      </c>
      <c r="I208" s="46">
        <f t="shared" ref="I208:N208" si="182">AVERAGE(I21:I50)</f>
        <v>1481.1666666666667</v>
      </c>
      <c r="J208" s="46">
        <f t="shared" si="182"/>
        <v>1272.0333333333333</v>
      </c>
      <c r="K208" s="46">
        <f t="shared" si="182"/>
        <v>768.4</v>
      </c>
      <c r="L208" s="46">
        <f t="shared" si="182"/>
        <v>398.43333333333334</v>
      </c>
      <c r="M208" s="46">
        <f t="shared" si="182"/>
        <v>146.83333333333334</v>
      </c>
      <c r="N208" s="46">
        <f t="shared" si="182"/>
        <v>9548.9333333333325</v>
      </c>
      <c r="O208" s="33"/>
      <c r="P208" s="46">
        <f t="shared" ref="P208" si="183">AVERAGE(P22:P51)</f>
        <v>2023.6666666666667</v>
      </c>
      <c r="Q208" s="46">
        <f t="shared" ref="Q208:R208" si="184">AVERAGE(Q21:Q50)</f>
        <v>4771.4666666666662</v>
      </c>
      <c r="R208" s="46">
        <f t="shared" si="184"/>
        <v>2438.8666666666668</v>
      </c>
    </row>
    <row r="209" spans="1:18" x14ac:dyDescent="0.2">
      <c r="A209" s="19" t="s">
        <v>18</v>
      </c>
      <c r="B209" s="7">
        <f>MEDIAN(B22:B51)</f>
        <v>48</v>
      </c>
      <c r="C209" s="7">
        <f t="shared" ref="C209:G209" si="185">MEDIAN(C22:C51)</f>
        <v>105</v>
      </c>
      <c r="D209" s="7">
        <f t="shared" si="185"/>
        <v>270</v>
      </c>
      <c r="E209" s="7">
        <f t="shared" si="185"/>
        <v>661.5</v>
      </c>
      <c r="F209" s="7">
        <f t="shared" si="185"/>
        <v>1108.5</v>
      </c>
      <c r="G209" s="7">
        <f t="shared" si="185"/>
        <v>1545.5</v>
      </c>
      <c r="H209" s="7">
        <f>MEDIAN(H21:H50)</f>
        <v>1734.5</v>
      </c>
      <c r="I209" s="7">
        <f t="shared" ref="I209:N209" si="186">MEDIAN(I21:I50)</f>
        <v>1464.5</v>
      </c>
      <c r="J209" s="7">
        <f t="shared" si="186"/>
        <v>1284.5</v>
      </c>
      <c r="K209" s="7">
        <f t="shared" si="186"/>
        <v>789</v>
      </c>
      <c r="L209" s="7">
        <f t="shared" si="186"/>
        <v>394.5</v>
      </c>
      <c r="M209" s="7">
        <f t="shared" si="186"/>
        <v>150</v>
      </c>
      <c r="N209" s="7">
        <f t="shared" si="186"/>
        <v>9522.5</v>
      </c>
      <c r="O209" s="7"/>
      <c r="P209" s="7">
        <f t="shared" ref="P209" si="187">MEDIAN(P22:P51)</f>
        <v>1992</v>
      </c>
      <c r="Q209" s="7">
        <f t="shared" ref="Q209:R209" si="188">MEDIAN(Q21:Q50)</f>
        <v>4755.5</v>
      </c>
      <c r="R209" s="7">
        <f t="shared" si="188"/>
        <v>2431.5</v>
      </c>
    </row>
    <row r="210" spans="1:18" x14ac:dyDescent="0.2">
      <c r="A210" s="20" t="s">
        <v>19</v>
      </c>
      <c r="B210" s="7">
        <f>STDEVP(B22:B51)</f>
        <v>31.495749272278353</v>
      </c>
      <c r="C210" s="7">
        <f t="shared" ref="C210:G210" si="189">STDEVP(C22:C51)</f>
        <v>43.810145958315282</v>
      </c>
      <c r="D210" s="7">
        <f t="shared" si="189"/>
        <v>76.648867499062817</v>
      </c>
      <c r="E210" s="7">
        <f t="shared" si="189"/>
        <v>122.62041247506696</v>
      </c>
      <c r="F210" s="7">
        <f t="shared" si="189"/>
        <v>114.33936330065862</v>
      </c>
      <c r="G210" s="7">
        <f t="shared" si="189"/>
        <v>182.14663201815057</v>
      </c>
      <c r="H210" s="7">
        <f>STDEVP(H21:H50)</f>
        <v>208.80860188752337</v>
      </c>
      <c r="I210" s="7">
        <f t="shared" ref="I210:N210" si="190">STDEVP(I21:I50)</f>
        <v>172.94605774312663</v>
      </c>
      <c r="J210" s="7">
        <f t="shared" si="190"/>
        <v>127.7271788705216</v>
      </c>
      <c r="K210" s="7">
        <f t="shared" si="190"/>
        <v>107.131881342577</v>
      </c>
      <c r="L210" s="7">
        <f t="shared" si="190"/>
        <v>98.736579960125326</v>
      </c>
      <c r="M210" s="7">
        <f t="shared" si="190"/>
        <v>67.425555656261039</v>
      </c>
      <c r="N210" s="7">
        <f t="shared" si="190"/>
        <v>573.02070546262894</v>
      </c>
      <c r="O210" s="7"/>
      <c r="P210" s="7">
        <f t="shared" ref="P210" si="191">STDEVP(P22:P51)</f>
        <v>198.94410158523314</v>
      </c>
      <c r="Q210" s="7">
        <f t="shared" ref="Q210:R210" si="192">STDEVP(Q21:Q50)</f>
        <v>352.36701825732143</v>
      </c>
      <c r="R210" s="7">
        <f t="shared" si="192"/>
        <v>198.40022401421047</v>
      </c>
    </row>
    <row r="211" spans="1:18" x14ac:dyDescent="0.2">
      <c r="A211" s="21" t="s">
        <v>12</v>
      </c>
      <c r="B211" s="11">
        <f>MAX(B22:B51)</f>
        <v>127</v>
      </c>
      <c r="C211" s="11">
        <f t="shared" ref="C211:G211" si="193">MAX(C22:C51)</f>
        <v>208</v>
      </c>
      <c r="D211" s="11">
        <f t="shared" si="193"/>
        <v>483</v>
      </c>
      <c r="E211" s="11">
        <f t="shared" si="193"/>
        <v>964</v>
      </c>
      <c r="F211" s="11">
        <f t="shared" si="193"/>
        <v>1311</v>
      </c>
      <c r="G211" s="11">
        <f t="shared" si="193"/>
        <v>1866</v>
      </c>
      <c r="H211" s="11">
        <f>MAX(H21:H50)</f>
        <v>2269</v>
      </c>
      <c r="I211" s="11">
        <f t="shared" ref="I211:N211" si="194">MAX(I21:I50)</f>
        <v>1879</v>
      </c>
      <c r="J211" s="11">
        <f t="shared" si="194"/>
        <v>1522</v>
      </c>
      <c r="K211" s="11">
        <f t="shared" si="194"/>
        <v>948</v>
      </c>
      <c r="L211" s="11">
        <f t="shared" si="194"/>
        <v>626</v>
      </c>
      <c r="M211" s="11">
        <f t="shared" si="194"/>
        <v>252</v>
      </c>
      <c r="N211" s="11">
        <f t="shared" si="194"/>
        <v>10591</v>
      </c>
      <c r="P211" s="11">
        <f t="shared" ref="P211" si="195">MAX(P22:P51)</f>
        <v>2370</v>
      </c>
      <c r="Q211" s="11">
        <f t="shared" ref="Q211:R211" si="196">MAX(Q21:Q50)</f>
        <v>5399</v>
      </c>
      <c r="R211" s="11">
        <f t="shared" si="196"/>
        <v>2783</v>
      </c>
    </row>
    <row r="212" spans="1:18" x14ac:dyDescent="0.2">
      <c r="A212" s="22" t="s">
        <v>13</v>
      </c>
      <c r="B212" s="47">
        <f>MIN(B22:B51)</f>
        <v>8</v>
      </c>
      <c r="C212" s="47">
        <f t="shared" ref="C212:G212" si="197">MIN(C22:C51)</f>
        <v>23</v>
      </c>
      <c r="D212" s="47">
        <f t="shared" si="197"/>
        <v>136</v>
      </c>
      <c r="E212" s="47">
        <f t="shared" si="197"/>
        <v>422</v>
      </c>
      <c r="F212" s="47">
        <f t="shared" si="197"/>
        <v>864</v>
      </c>
      <c r="G212" s="47">
        <f t="shared" si="197"/>
        <v>1234</v>
      </c>
      <c r="H212" s="47">
        <f>MIN(H21:H50)</f>
        <v>1432</v>
      </c>
      <c r="I212" s="47">
        <f t="shared" ref="I212:N212" si="198">MIN(I21:I50)</f>
        <v>1142</v>
      </c>
      <c r="J212" s="47">
        <f t="shared" si="198"/>
        <v>1045</v>
      </c>
      <c r="K212" s="47">
        <f t="shared" si="198"/>
        <v>471</v>
      </c>
      <c r="L212" s="47">
        <f t="shared" si="198"/>
        <v>215</v>
      </c>
      <c r="M212" s="47">
        <f t="shared" si="198"/>
        <v>30</v>
      </c>
      <c r="N212" s="47">
        <f t="shared" si="198"/>
        <v>8287</v>
      </c>
      <c r="O212" s="48"/>
      <c r="P212" s="47">
        <f t="shared" ref="P212" si="199">MIN(P22:P51)</f>
        <v>1499</v>
      </c>
      <c r="Q212" s="47">
        <f t="shared" ref="Q212:R212" si="200">MIN(Q21:Q50)</f>
        <v>4056</v>
      </c>
      <c r="R212" s="47">
        <f t="shared" si="200"/>
        <v>2042</v>
      </c>
    </row>
    <row r="213" spans="1:18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P213" s="2"/>
      <c r="Q213" s="2"/>
      <c r="R213" s="2"/>
    </row>
    <row r="214" spans="1:18" x14ac:dyDescent="0.2">
      <c r="A214" s="26" t="s">
        <v>152</v>
      </c>
      <c r="B214" s="24">
        <v>1901</v>
      </c>
      <c r="C214" s="24">
        <v>1930</v>
      </c>
      <c r="D214" s="25"/>
      <c r="E214" s="24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1:18" x14ac:dyDescent="0.2">
      <c r="A215" s="18" t="s">
        <v>17</v>
      </c>
      <c r="B215" s="46">
        <f>AVERAGE(B12:B41)</f>
        <v>63.466666666666669</v>
      </c>
      <c r="C215" s="46">
        <f t="shared" ref="C215:N215" si="201">AVERAGE(C12:C41)</f>
        <v>117.43333333333334</v>
      </c>
      <c r="D215" s="46">
        <f t="shared" si="201"/>
        <v>286.56666666666666</v>
      </c>
      <c r="E215" s="46">
        <f t="shared" si="201"/>
        <v>652.63333333333333</v>
      </c>
      <c r="F215" s="46">
        <f t="shared" si="201"/>
        <v>1078</v>
      </c>
      <c r="G215" s="46">
        <f t="shared" si="201"/>
        <v>1563.2333333333333</v>
      </c>
      <c r="H215" s="46">
        <f t="shared" si="201"/>
        <v>1754.3666666666666</v>
      </c>
      <c r="I215" s="46">
        <f t="shared" si="201"/>
        <v>1483.5333333333333</v>
      </c>
      <c r="J215" s="46">
        <f t="shared" si="201"/>
        <v>1233.7</v>
      </c>
      <c r="K215" s="46">
        <f t="shared" si="201"/>
        <v>758.3</v>
      </c>
      <c r="L215" s="46">
        <f t="shared" si="201"/>
        <v>423.03333333333336</v>
      </c>
      <c r="M215" s="46">
        <f t="shared" si="201"/>
        <v>150.83333333333334</v>
      </c>
      <c r="N215" s="46">
        <f t="shared" si="201"/>
        <v>9565.1</v>
      </c>
      <c r="O215" s="33"/>
      <c r="P215" s="46">
        <f t="shared" ref="P215:R215" si="202">AVERAGE(P12:P41)</f>
        <v>2017.2</v>
      </c>
      <c r="Q215" s="46">
        <f t="shared" si="202"/>
        <v>4801.1333333333332</v>
      </c>
      <c r="R215" s="46">
        <f t="shared" si="202"/>
        <v>2415.0333333333333</v>
      </c>
    </row>
    <row r="216" spans="1:18" x14ac:dyDescent="0.2">
      <c r="A216" s="19" t="s">
        <v>18</v>
      </c>
      <c r="B216" s="7">
        <f>MEDIAN(B12:B41)</f>
        <v>67.5</v>
      </c>
      <c r="C216" s="7">
        <f t="shared" ref="C216:N216" si="203">MEDIAN(C12:C41)</f>
        <v>113.5</v>
      </c>
      <c r="D216" s="7">
        <f t="shared" si="203"/>
        <v>291</v>
      </c>
      <c r="E216" s="7">
        <f t="shared" si="203"/>
        <v>665</v>
      </c>
      <c r="F216" s="7">
        <f t="shared" si="203"/>
        <v>1077</v>
      </c>
      <c r="G216" s="7">
        <f t="shared" si="203"/>
        <v>1573.5</v>
      </c>
      <c r="H216" s="7">
        <f t="shared" si="203"/>
        <v>1716</v>
      </c>
      <c r="I216" s="7">
        <f t="shared" si="203"/>
        <v>1482.5</v>
      </c>
      <c r="J216" s="7">
        <f t="shared" si="203"/>
        <v>1220</v>
      </c>
      <c r="K216" s="7">
        <f t="shared" si="203"/>
        <v>753</v>
      </c>
      <c r="L216" s="7">
        <f t="shared" si="203"/>
        <v>413</v>
      </c>
      <c r="M216" s="7">
        <f t="shared" si="203"/>
        <v>141.5</v>
      </c>
      <c r="N216" s="7">
        <f t="shared" si="203"/>
        <v>9520</v>
      </c>
      <c r="O216" s="7"/>
      <c r="P216" s="7">
        <f t="shared" ref="P216:R216" si="204">MEDIAN(P12:P41)</f>
        <v>1987</v>
      </c>
      <c r="Q216" s="7">
        <f t="shared" si="204"/>
        <v>4774.5</v>
      </c>
      <c r="R216" s="7">
        <f t="shared" si="204"/>
        <v>2366</v>
      </c>
    </row>
    <row r="217" spans="1:18" x14ac:dyDescent="0.2">
      <c r="A217" s="20" t="s">
        <v>19</v>
      </c>
      <c r="B217" s="7">
        <f>STDEVP(B12:B41)</f>
        <v>29.331136281357317</v>
      </c>
      <c r="C217" s="7">
        <f t="shared" ref="C217:N217" si="205">STDEVP(C12:C41)</f>
        <v>42.704163211044843</v>
      </c>
      <c r="D217" s="7">
        <f t="shared" si="205"/>
        <v>76.987307756250033</v>
      </c>
      <c r="E217" s="7">
        <f t="shared" si="205"/>
        <v>114.37146594418654</v>
      </c>
      <c r="F217" s="7">
        <f t="shared" si="205"/>
        <v>111.56164215356459</v>
      </c>
      <c r="G217" s="7">
        <f t="shared" si="205"/>
        <v>171.22727262001484</v>
      </c>
      <c r="H217" s="7">
        <f t="shared" si="205"/>
        <v>194.78817269593713</v>
      </c>
      <c r="I217" s="7">
        <f t="shared" si="205"/>
        <v>161.74501194438389</v>
      </c>
      <c r="J217" s="7">
        <f t="shared" si="205"/>
        <v>152.52303651142887</v>
      </c>
      <c r="K217" s="7">
        <f t="shared" si="205"/>
        <v>123.57107266670464</v>
      </c>
      <c r="L217" s="7">
        <f t="shared" si="205"/>
        <v>95.541433711011237</v>
      </c>
      <c r="M217" s="7">
        <f t="shared" si="205"/>
        <v>61.790011778244185</v>
      </c>
      <c r="N217" s="7">
        <f t="shared" si="205"/>
        <v>577.30981572577934</v>
      </c>
      <c r="O217" s="7"/>
      <c r="P217" s="7">
        <f t="shared" ref="P217:R217" si="206">STDEVP(P12:P41)</f>
        <v>173.09600419035291</v>
      </c>
      <c r="Q217" s="7">
        <f t="shared" si="206"/>
        <v>355.94463364717581</v>
      </c>
      <c r="R217" s="7">
        <f t="shared" si="206"/>
        <v>233.2885885669412</v>
      </c>
    </row>
    <row r="218" spans="1:18" x14ac:dyDescent="0.2">
      <c r="A218" s="21" t="s">
        <v>12</v>
      </c>
      <c r="B218" s="11">
        <f>MAX(B12:B41)</f>
        <v>127</v>
      </c>
      <c r="C218" s="11">
        <f t="shared" ref="C218:N218" si="207">MAX(C12:C41)</f>
        <v>208</v>
      </c>
      <c r="D218" s="11">
        <f t="shared" si="207"/>
        <v>483</v>
      </c>
      <c r="E218" s="11">
        <f t="shared" si="207"/>
        <v>964</v>
      </c>
      <c r="F218" s="11">
        <f t="shared" si="207"/>
        <v>1311</v>
      </c>
      <c r="G218" s="11">
        <f t="shared" si="207"/>
        <v>1866</v>
      </c>
      <c r="H218" s="11">
        <f t="shared" si="207"/>
        <v>2269</v>
      </c>
      <c r="I218" s="11">
        <f t="shared" si="207"/>
        <v>1784</v>
      </c>
      <c r="J218" s="11">
        <f t="shared" si="207"/>
        <v>1522</v>
      </c>
      <c r="K218" s="11">
        <f t="shared" si="207"/>
        <v>1002</v>
      </c>
      <c r="L218" s="11">
        <f t="shared" si="207"/>
        <v>639</v>
      </c>
      <c r="M218" s="11">
        <f t="shared" si="207"/>
        <v>252</v>
      </c>
      <c r="N218" s="11">
        <f t="shared" si="207"/>
        <v>10604</v>
      </c>
      <c r="P218" s="11">
        <f t="shared" ref="P218:R218" si="208">MAX(P12:P41)</f>
        <v>2370</v>
      </c>
      <c r="Q218" s="11">
        <f t="shared" si="208"/>
        <v>5483</v>
      </c>
      <c r="R218" s="11">
        <f t="shared" si="208"/>
        <v>2791</v>
      </c>
    </row>
    <row r="219" spans="1:18" x14ac:dyDescent="0.2">
      <c r="A219" s="22" t="s">
        <v>13</v>
      </c>
      <c r="B219" s="47">
        <f>MIN(B12:B41)</f>
        <v>8</v>
      </c>
      <c r="C219" s="47">
        <f t="shared" ref="C219:N219" si="209">MIN(C12:C41)</f>
        <v>49</v>
      </c>
      <c r="D219" s="47">
        <f t="shared" si="209"/>
        <v>125</v>
      </c>
      <c r="E219" s="47">
        <f t="shared" si="209"/>
        <v>422</v>
      </c>
      <c r="F219" s="47">
        <f t="shared" si="209"/>
        <v>918</v>
      </c>
      <c r="G219" s="47">
        <f t="shared" si="209"/>
        <v>1234</v>
      </c>
      <c r="H219" s="47">
        <f t="shared" si="209"/>
        <v>1432</v>
      </c>
      <c r="I219" s="47">
        <f t="shared" si="209"/>
        <v>1142</v>
      </c>
      <c r="J219" s="47">
        <f t="shared" si="209"/>
        <v>831</v>
      </c>
      <c r="K219" s="47">
        <f t="shared" si="209"/>
        <v>471</v>
      </c>
      <c r="L219" s="47">
        <f t="shared" si="209"/>
        <v>230</v>
      </c>
      <c r="M219" s="47">
        <f t="shared" si="209"/>
        <v>53</v>
      </c>
      <c r="N219" s="47">
        <f t="shared" si="209"/>
        <v>8287</v>
      </c>
      <c r="O219" s="48"/>
      <c r="P219" s="47">
        <f t="shared" ref="P219:R219" si="210">MIN(P12:P41)</f>
        <v>1706</v>
      </c>
      <c r="Q219" s="47">
        <f t="shared" si="210"/>
        <v>4056</v>
      </c>
      <c r="R219" s="47">
        <f t="shared" si="210"/>
        <v>1940</v>
      </c>
    </row>
    <row r="220" spans="1:18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P220" s="2"/>
      <c r="Q220" s="2"/>
      <c r="R220" s="2"/>
    </row>
    <row r="221" spans="1:18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P221" s="6"/>
      <c r="Q221" s="6"/>
      <c r="R221" s="6"/>
    </row>
    <row r="222" spans="1:18" x14ac:dyDescent="0.2">
      <c r="A222" s="23" t="s">
        <v>162</v>
      </c>
      <c r="D222" s="9"/>
      <c r="E222" s="9"/>
      <c r="G222" s="2"/>
      <c r="H222" s="2"/>
      <c r="I222" s="2"/>
      <c r="J222" s="2"/>
      <c r="K222" s="2"/>
      <c r="L222" s="2"/>
      <c r="M222" s="2"/>
      <c r="N222" s="2"/>
      <c r="P222" s="2"/>
      <c r="Q222" s="2"/>
      <c r="R222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&amp;C&amp;"Arial,Bold"Heating Degree Day Units - base 65°F: North central Wisconsin</oddHeader>
    <oddFooter>&amp;CPage &amp;P</oddFooter>
  </headerFooter>
  <rowBreaks count="2" manualBreakCount="2">
    <brk id="135" max="1638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HDDU4702</vt:lpstr>
      <vt:lpstr>HDDU4702!Print_Titles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2016-05-11T19:42:57Z</cp:lastPrinted>
  <dcterms:created xsi:type="dcterms:W3CDTF">2016-04-28T18:30:15Z</dcterms:created>
  <dcterms:modified xsi:type="dcterms:W3CDTF">2023-08-16T15:36:01Z</dcterms:modified>
</cp:coreProperties>
</file>