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0FBF3C29-0840-4FD2-BCE3-4890A1CF3F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DDU4704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CDDU4704!$A$1:$S$238</definedName>
    <definedName name="_xlnm.Print_Titles" localSheetId="0">CDDU4704!$4:$4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S132" i="1"/>
  <c r="R132" i="1"/>
  <c r="Q132" i="1"/>
  <c r="P132" i="1"/>
  <c r="N132" i="1"/>
  <c r="S130" i="1" l="1"/>
  <c r="R130" i="1"/>
  <c r="Q130" i="1"/>
  <c r="P130" i="1"/>
  <c r="N130" i="1"/>
  <c r="S129" i="1"/>
  <c r="R129" i="1"/>
  <c r="Q129" i="1"/>
  <c r="P129" i="1"/>
  <c r="N129" i="1"/>
  <c r="S128" i="1" l="1"/>
  <c r="R128" i="1"/>
  <c r="Q128" i="1"/>
  <c r="P128" i="1"/>
  <c r="N128" i="1"/>
  <c r="S127" i="1" l="1"/>
  <c r="R127" i="1"/>
  <c r="Q127" i="1"/>
  <c r="P127" i="1"/>
  <c r="N127" i="1"/>
  <c r="S126" i="1" l="1"/>
  <c r="R126" i="1"/>
  <c r="Q126" i="1"/>
  <c r="P126" i="1"/>
  <c r="N126" i="1"/>
  <c r="S125" i="1" l="1"/>
  <c r="R125" i="1"/>
  <c r="Q125" i="1"/>
  <c r="P125" i="1"/>
  <c r="N125" i="1"/>
  <c r="S124" i="1" l="1"/>
  <c r="R124" i="1"/>
  <c r="Q124" i="1"/>
  <c r="P124" i="1"/>
  <c r="S123" i="1"/>
  <c r="R123" i="1"/>
  <c r="Q123" i="1"/>
  <c r="P123" i="1"/>
  <c r="S122" i="1"/>
  <c r="R122" i="1"/>
  <c r="Q122" i="1"/>
  <c r="P122" i="1"/>
  <c r="S121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R7" i="1"/>
  <c r="Q7" i="1"/>
  <c r="P7" i="1"/>
  <c r="S6" i="1"/>
  <c r="R6" i="1"/>
  <c r="Q6" i="1"/>
  <c r="P6" i="1"/>
  <c r="S5" i="1"/>
  <c r="R5" i="1"/>
  <c r="Q5" i="1"/>
  <c r="P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141" i="1" l="1"/>
  <c r="N140" i="1"/>
  <c r="N138" i="1"/>
  <c r="N142" i="1"/>
  <c r="N139" i="1"/>
  <c r="N143" i="1"/>
  <c r="N203" i="1"/>
  <c r="N206" i="1"/>
  <c r="N202" i="1"/>
  <c r="N205" i="1"/>
  <c r="N204" i="1"/>
  <c r="N191" i="1"/>
  <c r="N154" i="1"/>
  <c r="N190" i="1"/>
  <c r="N157" i="1"/>
  <c r="N153" i="1"/>
  <c r="N189" i="1"/>
  <c r="N156" i="1"/>
  <c r="N155" i="1"/>
  <c r="N192" i="1"/>
  <c r="N188" i="1"/>
  <c r="P139" i="1"/>
  <c r="P140" i="1"/>
  <c r="P143" i="1"/>
  <c r="P142" i="1"/>
  <c r="P141" i="1"/>
  <c r="P138" i="1"/>
  <c r="P210" i="1"/>
  <c r="P213" i="1"/>
  <c r="P209" i="1"/>
  <c r="P211" i="1"/>
  <c r="P212" i="1"/>
  <c r="P206" i="1"/>
  <c r="P202" i="1"/>
  <c r="P205" i="1"/>
  <c r="P204" i="1"/>
  <c r="P203" i="1"/>
  <c r="P198" i="1"/>
  <c r="P197" i="1"/>
  <c r="P196" i="1"/>
  <c r="P199" i="1"/>
  <c r="P195" i="1"/>
  <c r="P190" i="1"/>
  <c r="P157" i="1"/>
  <c r="P153" i="1"/>
  <c r="P189" i="1"/>
  <c r="P156" i="1"/>
  <c r="P192" i="1"/>
  <c r="P188" i="1"/>
  <c r="P155" i="1"/>
  <c r="P154" i="1"/>
  <c r="P191" i="1"/>
  <c r="P182" i="1"/>
  <c r="P185" i="1"/>
  <c r="P181" i="1"/>
  <c r="P184" i="1"/>
  <c r="P183" i="1"/>
  <c r="P178" i="1"/>
  <c r="P174" i="1"/>
  <c r="P177" i="1"/>
  <c r="P176" i="1"/>
  <c r="P175" i="1"/>
  <c r="P170" i="1"/>
  <c r="P169" i="1"/>
  <c r="P168" i="1"/>
  <c r="P171" i="1"/>
  <c r="P167" i="1"/>
  <c r="P164" i="1"/>
  <c r="P163" i="1"/>
  <c r="P162" i="1"/>
  <c r="P161" i="1"/>
  <c r="P160" i="1"/>
  <c r="Q142" i="1"/>
  <c r="Q138" i="1"/>
  <c r="Q143" i="1"/>
  <c r="Q141" i="1"/>
  <c r="Q139" i="1"/>
  <c r="Q140" i="1"/>
  <c r="Q225" i="1"/>
  <c r="Q148" i="1"/>
  <c r="Q226" i="1"/>
  <c r="Q224" i="1"/>
  <c r="Q147" i="1"/>
  <c r="Q227" i="1"/>
  <c r="Q223" i="1"/>
  <c r="Q150" i="1"/>
  <c r="Q146" i="1"/>
  <c r="Q149" i="1"/>
  <c r="Q217" i="1"/>
  <c r="Q218" i="1"/>
  <c r="Q220" i="1"/>
  <c r="Q216" i="1"/>
  <c r="Q219" i="1"/>
  <c r="Q213" i="1"/>
  <c r="Q209" i="1"/>
  <c r="Q210" i="1"/>
  <c r="Q212" i="1"/>
  <c r="Q211" i="1"/>
  <c r="Q205" i="1"/>
  <c r="Q206" i="1"/>
  <c r="Q204" i="1"/>
  <c r="Q203" i="1"/>
  <c r="Q202" i="1"/>
  <c r="Q197" i="1"/>
  <c r="Q196" i="1"/>
  <c r="Q199" i="1"/>
  <c r="Q195" i="1"/>
  <c r="Q198" i="1"/>
  <c r="Q189" i="1"/>
  <c r="Q156" i="1"/>
  <c r="Q192" i="1"/>
  <c r="Q188" i="1"/>
  <c r="Q155" i="1"/>
  <c r="Q191" i="1"/>
  <c r="Q154" i="1"/>
  <c r="Q157" i="1"/>
  <c r="Q190" i="1"/>
  <c r="Q153" i="1"/>
  <c r="Q185" i="1"/>
  <c r="Q181" i="1"/>
  <c r="Q184" i="1"/>
  <c r="Q183" i="1"/>
  <c r="Q182" i="1"/>
  <c r="Q177" i="1"/>
  <c r="Q176" i="1"/>
  <c r="Q175" i="1"/>
  <c r="Q178" i="1"/>
  <c r="Q174" i="1"/>
  <c r="Q169" i="1"/>
  <c r="Q168" i="1"/>
  <c r="Q171" i="1"/>
  <c r="Q167" i="1"/>
  <c r="Q170" i="1"/>
  <c r="Q164" i="1"/>
  <c r="Q163" i="1"/>
  <c r="Q162" i="1"/>
  <c r="Q161" i="1"/>
  <c r="Q160" i="1"/>
  <c r="N175" i="1"/>
  <c r="N178" i="1"/>
  <c r="N174" i="1"/>
  <c r="N177" i="1"/>
  <c r="N176" i="1"/>
  <c r="N164" i="1"/>
  <c r="N163" i="1"/>
  <c r="N162" i="1"/>
  <c r="N161" i="1"/>
  <c r="N160" i="1"/>
  <c r="P226" i="1"/>
  <c r="P149" i="1"/>
  <c r="P225" i="1"/>
  <c r="P148" i="1"/>
  <c r="P223" i="1"/>
  <c r="P224" i="1"/>
  <c r="P147" i="1"/>
  <c r="P227" i="1"/>
  <c r="P150" i="1"/>
  <c r="P146" i="1"/>
  <c r="P218" i="1"/>
  <c r="P217" i="1"/>
  <c r="P219" i="1"/>
  <c r="P220" i="1"/>
  <c r="P216" i="1"/>
  <c r="N227" i="1"/>
  <c r="N223" i="1"/>
  <c r="N150" i="1"/>
  <c r="N146" i="1"/>
  <c r="N226" i="1"/>
  <c r="N149" i="1"/>
  <c r="N225" i="1"/>
  <c r="N148" i="1"/>
  <c r="N224" i="1"/>
  <c r="N147" i="1"/>
  <c r="N211" i="1"/>
  <c r="N210" i="1"/>
  <c r="N213" i="1"/>
  <c r="N209" i="1"/>
  <c r="N212" i="1"/>
  <c r="N199" i="1"/>
  <c r="N195" i="1"/>
  <c r="N198" i="1"/>
  <c r="N197" i="1"/>
  <c r="N196" i="1"/>
  <c r="N183" i="1"/>
  <c r="N182" i="1"/>
  <c r="N185" i="1"/>
  <c r="N181" i="1"/>
  <c r="N184" i="1"/>
  <c r="N171" i="1"/>
  <c r="N167" i="1"/>
  <c r="N170" i="1"/>
  <c r="N169" i="1"/>
  <c r="N168" i="1"/>
  <c r="R141" i="1"/>
  <c r="R138" i="1"/>
  <c r="R143" i="1"/>
  <c r="R140" i="1"/>
  <c r="R139" i="1"/>
  <c r="R142" i="1"/>
  <c r="R224" i="1"/>
  <c r="R147" i="1"/>
  <c r="R225" i="1"/>
  <c r="R227" i="1"/>
  <c r="R223" i="1"/>
  <c r="R150" i="1"/>
  <c r="R146" i="1"/>
  <c r="R226" i="1"/>
  <c r="R149" i="1"/>
  <c r="R148" i="1"/>
  <c r="R220" i="1"/>
  <c r="R216" i="1"/>
  <c r="R219" i="1"/>
  <c r="R218" i="1"/>
  <c r="R217" i="1"/>
  <c r="R212" i="1"/>
  <c r="R211" i="1"/>
  <c r="R210" i="1"/>
  <c r="R213" i="1"/>
  <c r="R209" i="1"/>
  <c r="R204" i="1"/>
  <c r="R203" i="1"/>
  <c r="R206" i="1"/>
  <c r="R202" i="1"/>
  <c r="R205" i="1"/>
  <c r="R196" i="1"/>
  <c r="R199" i="1"/>
  <c r="R195" i="1"/>
  <c r="R198" i="1"/>
  <c r="R197" i="1"/>
  <c r="R192" i="1"/>
  <c r="R188" i="1"/>
  <c r="R155" i="1"/>
  <c r="R191" i="1"/>
  <c r="R154" i="1"/>
  <c r="R190" i="1"/>
  <c r="R157" i="1"/>
  <c r="R153" i="1"/>
  <c r="R189" i="1"/>
  <c r="R156" i="1"/>
  <c r="R184" i="1"/>
  <c r="R183" i="1"/>
  <c r="R182" i="1"/>
  <c r="R185" i="1"/>
  <c r="R181" i="1"/>
  <c r="R176" i="1"/>
  <c r="R175" i="1"/>
  <c r="R178" i="1"/>
  <c r="R174" i="1"/>
  <c r="R177" i="1"/>
  <c r="R168" i="1"/>
  <c r="R171" i="1"/>
  <c r="R167" i="1"/>
  <c r="R170" i="1"/>
  <c r="R169" i="1"/>
  <c r="R161" i="1"/>
  <c r="R162" i="1"/>
  <c r="R164" i="1"/>
  <c r="R160" i="1"/>
  <c r="R163" i="1"/>
  <c r="N219" i="1"/>
  <c r="N218" i="1"/>
  <c r="N220" i="1"/>
  <c r="N217" i="1"/>
  <c r="N216" i="1"/>
  <c r="S142" i="1"/>
  <c r="S139" i="1"/>
  <c r="S140" i="1"/>
  <c r="S141" i="1"/>
  <c r="S143" i="1"/>
  <c r="S138" i="1"/>
  <c r="S227" i="1"/>
  <c r="S223" i="1"/>
  <c r="S150" i="1"/>
  <c r="S146" i="1"/>
  <c r="S226" i="1"/>
  <c r="S149" i="1"/>
  <c r="S225" i="1"/>
  <c r="S148" i="1"/>
  <c r="S224" i="1"/>
  <c r="S147" i="1"/>
  <c r="S219" i="1"/>
  <c r="S218" i="1"/>
  <c r="S220" i="1"/>
  <c r="S216" i="1"/>
  <c r="S217" i="1"/>
  <c r="S211" i="1"/>
  <c r="S210" i="1"/>
  <c r="S213" i="1"/>
  <c r="S209" i="1"/>
  <c r="S212" i="1"/>
  <c r="S203" i="1"/>
  <c r="S206" i="1"/>
  <c r="S202" i="1"/>
  <c r="S205" i="1"/>
  <c r="S204" i="1"/>
  <c r="S199" i="1"/>
  <c r="S195" i="1"/>
  <c r="S198" i="1"/>
  <c r="S197" i="1"/>
  <c r="S196" i="1"/>
  <c r="S191" i="1"/>
  <c r="S154" i="1"/>
  <c r="S190" i="1"/>
  <c r="S157" i="1"/>
  <c r="S153" i="1"/>
  <c r="S189" i="1"/>
  <c r="S156" i="1"/>
  <c r="S192" i="1"/>
  <c r="S188" i="1"/>
  <c r="S155" i="1"/>
  <c r="S183" i="1"/>
  <c r="S182" i="1"/>
  <c r="S185" i="1"/>
  <c r="S181" i="1"/>
  <c r="S184" i="1"/>
  <c r="S175" i="1"/>
  <c r="S178" i="1"/>
  <c r="S174" i="1"/>
  <c r="S177" i="1"/>
  <c r="S176" i="1"/>
  <c r="S171" i="1"/>
  <c r="S167" i="1"/>
  <c r="S170" i="1"/>
  <c r="S169" i="1"/>
  <c r="S168" i="1"/>
  <c r="S163" i="1"/>
  <c r="S164" i="1"/>
  <c r="S160" i="1"/>
  <c r="S161" i="1"/>
  <c r="S162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<sst xmlns="http://schemas.openxmlformats.org/spreadsheetml/2006/main" count="107" uniqueCount="35">
  <si>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</si>
  <si>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</si>
  <si>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</si>
  <si>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</si>
  <si>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</si>
  <si>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</si>
  <si>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</si>
  <si>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</si>
  <si>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</si>
  <si>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</si>
  <si>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</si>
  <si>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</si>
  <si>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</si>
  <si>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</si>
  <si>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</si>
  <si>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</si>
  <si>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</si>
  <si>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</si>
  <si>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</si>
  <si>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</si>
  <si>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</si>
  <si>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</si>
  <si>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</si>
  <si>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</si>
  <si>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</si>
  <si>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</si>
  <si>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</si>
  <si>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</si>
  <si>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</si>
  <si>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</si>
  <si>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</si>
  <si>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</si>
  <si>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r>
      <t>Cooling Degree Day Units - base 65</t>
    </r>
    <r>
      <rPr>
        <b/>
        <sz val="11"/>
        <rFont val="Calibri"/>
        <family val="2"/>
      </rPr>
      <t>°</t>
    </r>
    <r>
      <rPr>
        <b/>
        <sz val="11"/>
        <rFont val="Arial"/>
        <family val="2"/>
      </rPr>
      <t xml:space="preserve">F:  West Central Wisconsin </t>
    </r>
  </si>
  <si>
    <t>Jan 1895 -Jul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</si>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</sst>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8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2" fontId="0" fillId="0" borderId="4" xfId="0" applyNumberFormat="1" applyBorder="1"/>
    <xf numFmtId="164" fontId="0" fillId="0" borderId="9" xfId="0" applyNumberFormat="1" applyBorder="1"/>
    <xf numFmtId="164" fontId="0" fillId="0" borderId="11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5" xfId="0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164" fontId="0" fillId="0" borderId="10" xfId="0" applyNumberFormat="1" applyBorder="1"/>
    <xf numFmtId="0" fontId="1" fillId="0" borderId="6" xfId="0" applyFont="1" applyBorder="1"/>
    <xf numFmtId="164" fontId="1" fillId="0" borderId="4" xfId="0" applyNumberFormat="1" applyFont="1" applyBorder="1"/>
    <xf numFmtId="0" fontId="0" fillId="0" borderId="4" xfId="0" applyBorder="1"/>
    <xf numFmtId="0" fontId="0" fillId="2" borderId="0" xfId="0" applyFill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11" xfId="0" applyFont="1" applyBorder="1"/>
    <xf numFmtId="0" fontId="2" fillId="0" borderId="10" xfId="0" applyFont="1" applyBorder="1"/>
    <xf numFmtId="0" fontId="3" fillId="0" borderId="0" xfId="0" applyFont="1"/>
    <xf numFmtId="0" fontId="3" fillId="0" borderId="7" xfId="0" applyFont="1" applyBorder="1"/>
    <xf numFmtId="0" fontId="3" fillId="0" borderId="8" xfId="0" applyFont="1" applyBorder="1"/>
    <xf numFmtId="0" fontId="3" fillId="0" borderId="6" xfId="0" applyFont="1" applyBorder="1"/>
    <xf numFmtId="0" fontId="1" fillId="0" borderId="11" xfId="0" applyFont="1" applyBorder="1"/>
    <xf numFmtId="0" fontId="1" fillId="0" borderId="10" xfId="0" applyFont="1" applyBorder="1"/>
    <xf numFmtId="0" fontId="0" fillId="2" borderId="10" xfId="0" applyFill="1" applyBorder="1"/>
    <xf numFmtId="0" fontId="0" fillId="2" borderId="11" xfId="0" applyFill="1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/>
    <xf numFmtId="1" fontId="0" fillId="3" borderId="0" xfId="0" applyNumberFormat="1" applyFill="1"/>
    <xf numFmtId="2" fontId="0" fillId="3" borderId="0" xfId="0" applyNumberFormat="1" applyFill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0" fontId="0" fillId="2" borderId="2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7" xfId="0" quotePrefix="1" applyFill="1" applyBorder="1"/>
    <xf numFmtId="0" fontId="0" fillId="2" borderId="7" xfId="0" quotePrefix="1" applyFill="1" applyBorder="1" applyAlignment="1">
      <alignment horizontal="center"/>
    </xf>
    <xf numFmtId="0" fontId="0" fillId="2" borderId="8" xfId="0" quotePrefix="1" applyFill="1" applyBorder="1" applyAlignment="1">
      <alignment horizontal="center"/>
    </xf>
    <xf numFmtId="0" fontId="0" fillId="2" borderId="8" xfId="0" quotePrefix="1" applyFill="1" applyBorder="1" applyAlignment="1">
      <alignment horizontal="center" vertical="center"/>
    </xf>
    <xf numFmtId="164" fontId="0" fillId="2" borderId="0" xfId="0" quotePrefix="1" applyNumberFormat="1" applyFill="1" applyAlignment="1">
      <alignment vertical="center"/>
    </xf>
    <xf numFmtId="0" fontId="0" fillId="2" borderId="7" xfId="0" quotePrefix="1" applyFill="1" applyBorder="1" applyAlignment="1">
      <alignment vertical="center"/>
    </xf>
    <xf numFmtId="0" fontId="0" fillId="2" borderId="8" xfId="0" quotePrefix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9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61" t="s">
        <v>24</v>
      </c>
      <c r="Q3" s="61" t="s">
        <v>25</v>
      </c>
      <c r="R3" s="61" t="s">
        <v>26</v>
      </c>
      <c r="S3" s="61" t="s">
        <v>27</v>
      </c>
    </row>
    <row r="4" spans="1:19" s="5" customFormat="1" x14ac:dyDescent="0.2">
      <c r="A4" s="56" t="s">
        <v>30</v>
      </c>
      <c r="B4" s="57" t="s">
        <v>0</v>
      </c>
      <c r="C4" s="57" t="s">
        <v>1</v>
      </c>
      <c r="D4" s="57" t="s">
        <v>2</v>
      </c>
      <c r="E4" s="57" t="s">
        <v>3</v>
      </c>
      <c r="F4" s="57" t="s">
        <v>4</v>
      </c>
      <c r="G4" s="57" t="s">
        <v>5</v>
      </c>
      <c r="H4" s="57" t="s">
        <v>6</v>
      </c>
      <c r="I4" s="57" t="s">
        <v>7</v>
      </c>
      <c r="J4" s="57" t="s">
        <v>8</v>
      </c>
      <c r="K4" s="57" t="s">
        <v>9</v>
      </c>
      <c r="L4" s="57" t="s">
        <v>10</v>
      </c>
      <c r="M4" s="57" t="s">
        <v>11</v>
      </c>
      <c r="N4" s="58" t="s">
        <v>12</v>
      </c>
      <c r="O4" s="59"/>
      <c r="P4" s="60" t="s">
        <v>15</v>
      </c>
      <c r="Q4" s="60" t="s">
        <v>16</v>
      </c>
      <c r="R4" s="60" t="s">
        <v>17</v>
      </c>
      <c r="S4" s="60" t="s">
        <v>18</v>
      </c>
    </row>
    <row r="5" spans="1:19" x14ac:dyDescent="0.2">
      <c r="A5" s="18">
        <v>1895</v>
      </c>
      <c r="B5" s="39">
        <v>0</v>
      </c>
      <c r="C5" s="31">
        <v>0</v>
      </c>
      <c r="D5" s="31">
        <v>0</v>
      </c>
      <c r="E5" s="31">
        <v>0</v>
      </c>
      <c r="F5" s="31">
        <v>32</v>
      </c>
      <c r="G5" s="31">
        <v>130</v>
      </c>
      <c r="H5" s="31">
        <v>157</v>
      </c>
      <c r="I5" s="31">
        <v>151</v>
      </c>
      <c r="J5" s="31">
        <v>67</v>
      </c>
      <c r="K5" s="31">
        <v>0</v>
      </c>
      <c r="L5" s="31">
        <v>0</v>
      </c>
      <c r="M5" s="31">
        <v>0</v>
      </c>
      <c r="N5" s="18">
        <f>SUM(B5:M5)</f>
        <v>537</v>
      </c>
      <c r="O5" s="8"/>
      <c r="P5" s="39">
        <f>SUM(D5:F5)</f>
        <v>32</v>
      </c>
      <c r="Q5" s="31">
        <f>SUM(G5:I5)</f>
        <v>438</v>
      </c>
      <c r="R5" s="31">
        <f>SUM(J5:L5)</f>
        <v>67</v>
      </c>
      <c r="S5" s="43">
        <f>SUM(M5,B6:C6)</f>
        <v>0</v>
      </c>
    </row>
    <row r="6" spans="1:19" x14ac:dyDescent="0.2">
      <c r="A6" s="16">
        <v>1896</v>
      </c>
      <c r="B6">
        <v>0</v>
      </c>
      <c r="C6">
        <v>0</v>
      </c>
      <c r="D6">
        <v>0</v>
      </c>
      <c r="E6">
        <v>0</v>
      </c>
      <c r="F6">
        <v>89</v>
      </c>
      <c r="G6">
        <v>128</v>
      </c>
      <c r="H6">
        <v>183</v>
      </c>
      <c r="I6">
        <v>158</v>
      </c>
      <c r="J6">
        <v>0</v>
      </c>
      <c r="K6">
        <v>0</v>
      </c>
      <c r="L6">
        <v>0</v>
      </c>
      <c r="M6">
        <v>0</v>
      </c>
      <c r="N6" s="16">
        <f t="shared" ref="N6:N69" si="0">SUM(B6:M6)</f>
        <v>558</v>
      </c>
      <c r="O6" s="8"/>
      <c r="P6" s="44">
        <f t="shared" ref="P6:P69" si="1">SUM(D6:F6)</f>
        <v>89</v>
      </c>
      <c r="Q6">
        <f t="shared" ref="Q6:Q69" si="2">SUM(G6:I6)</f>
        <v>469</v>
      </c>
      <c r="R6">
        <f t="shared" ref="R6:R69" si="3">SUM(J6:L6)</f>
        <v>0</v>
      </c>
      <c r="S6" s="45">
        <f t="shared" ref="S6:S69" si="4">SUM(M6,B7:C7)</f>
        <v>0</v>
      </c>
    </row>
    <row r="7" spans="1:19" x14ac:dyDescent="0.2">
      <c r="A7" s="16">
        <v>1897</v>
      </c>
      <c r="B7">
        <v>0</v>
      </c>
      <c r="C7">
        <v>0</v>
      </c>
      <c r="D7">
        <v>0</v>
      </c>
      <c r="E7">
        <v>0</v>
      </c>
      <c r="F7">
        <v>17</v>
      </c>
      <c r="G7">
        <v>78</v>
      </c>
      <c r="H7">
        <v>265</v>
      </c>
      <c r="I7">
        <v>84</v>
      </c>
      <c r="J7">
        <v>87</v>
      </c>
      <c r="K7">
        <v>6</v>
      </c>
      <c r="L7">
        <v>0</v>
      </c>
      <c r="M7">
        <v>0</v>
      </c>
      <c r="N7" s="16">
        <f t="shared" si="0"/>
        <v>537</v>
      </c>
      <c r="O7" s="8"/>
      <c r="P7" s="44">
        <f t="shared" si="1"/>
        <v>17</v>
      </c>
      <c r="Q7">
        <f t="shared" si="2"/>
        <v>427</v>
      </c>
      <c r="R7">
        <f t="shared" si="3"/>
        <v>93</v>
      </c>
      <c r="S7" s="45">
        <f t="shared" si="4"/>
        <v>0</v>
      </c>
    </row>
    <row r="8" spans="1:19" x14ac:dyDescent="0.2">
      <c r="A8" s="16">
        <v>1898</v>
      </c>
      <c r="B8">
        <v>0</v>
      </c>
      <c r="C8">
        <v>0</v>
      </c>
      <c r="D8">
        <v>0</v>
      </c>
      <c r="E8">
        <v>0</v>
      </c>
      <c r="F8">
        <v>26</v>
      </c>
      <c r="G8">
        <v>139</v>
      </c>
      <c r="H8">
        <v>216</v>
      </c>
      <c r="I8">
        <v>127</v>
      </c>
      <c r="J8">
        <v>40</v>
      </c>
      <c r="K8">
        <v>0</v>
      </c>
      <c r="L8">
        <v>0</v>
      </c>
      <c r="M8">
        <v>0</v>
      </c>
      <c r="N8" s="16">
        <f t="shared" si="0"/>
        <v>548</v>
      </c>
      <c r="O8" s="8"/>
      <c r="P8" s="44">
        <f t="shared" si="1"/>
        <v>26</v>
      </c>
      <c r="Q8">
        <f t="shared" si="2"/>
        <v>482</v>
      </c>
      <c r="R8">
        <f t="shared" si="3"/>
        <v>40</v>
      </c>
      <c r="S8" s="45">
        <f t="shared" si="4"/>
        <v>0</v>
      </c>
    </row>
    <row r="9" spans="1:19" x14ac:dyDescent="0.2">
      <c r="A9" s="16">
        <v>1899</v>
      </c>
      <c r="B9">
        <v>0</v>
      </c>
      <c r="C9">
        <v>0</v>
      </c>
      <c r="D9">
        <v>0</v>
      </c>
      <c r="E9">
        <v>0</v>
      </c>
      <c r="F9">
        <v>28</v>
      </c>
      <c r="G9">
        <v>119</v>
      </c>
      <c r="H9">
        <v>203</v>
      </c>
      <c r="I9">
        <v>187</v>
      </c>
      <c r="J9">
        <v>9</v>
      </c>
      <c r="K9">
        <v>6</v>
      </c>
      <c r="L9">
        <v>0</v>
      </c>
      <c r="M9">
        <v>0</v>
      </c>
      <c r="N9" s="16">
        <f t="shared" si="0"/>
        <v>552</v>
      </c>
      <c r="O9" s="8"/>
      <c r="P9" s="44">
        <f t="shared" si="1"/>
        <v>28</v>
      </c>
      <c r="Q9">
        <f t="shared" si="2"/>
        <v>509</v>
      </c>
      <c r="R9">
        <f t="shared" si="3"/>
        <v>15</v>
      </c>
      <c r="S9" s="45">
        <f t="shared" si="4"/>
        <v>0</v>
      </c>
    </row>
    <row r="10" spans="1:19" x14ac:dyDescent="0.2">
      <c r="A10" s="16">
        <v>1900</v>
      </c>
      <c r="B10">
        <v>0</v>
      </c>
      <c r="C10">
        <v>0</v>
      </c>
      <c r="D10">
        <v>0</v>
      </c>
      <c r="E10">
        <v>0</v>
      </c>
      <c r="F10">
        <v>54</v>
      </c>
      <c r="G10">
        <v>123</v>
      </c>
      <c r="H10">
        <v>175</v>
      </c>
      <c r="I10">
        <v>314</v>
      </c>
      <c r="J10">
        <v>26</v>
      </c>
      <c r="K10">
        <v>18</v>
      </c>
      <c r="L10">
        <v>0</v>
      </c>
      <c r="M10">
        <v>0</v>
      </c>
      <c r="N10" s="16">
        <f t="shared" si="0"/>
        <v>710</v>
      </c>
      <c r="O10" s="8"/>
      <c r="P10" s="44">
        <f t="shared" si="1"/>
        <v>54</v>
      </c>
      <c r="Q10">
        <f t="shared" si="2"/>
        <v>612</v>
      </c>
      <c r="R10">
        <f t="shared" si="3"/>
        <v>44</v>
      </c>
      <c r="S10" s="45">
        <f t="shared" si="4"/>
        <v>0</v>
      </c>
    </row>
    <row r="11" spans="1:19" x14ac:dyDescent="0.2">
      <c r="A11" s="17">
        <v>1901</v>
      </c>
      <c r="B11" s="40">
        <v>0</v>
      </c>
      <c r="C11" s="40">
        <v>0</v>
      </c>
      <c r="D11" s="40">
        <v>0</v>
      </c>
      <c r="E11" s="40">
        <v>0</v>
      </c>
      <c r="F11" s="40">
        <v>37</v>
      </c>
      <c r="G11" s="40">
        <v>148</v>
      </c>
      <c r="H11" s="40">
        <v>360</v>
      </c>
      <c r="I11" s="40">
        <v>174</v>
      </c>
      <c r="J11" s="40">
        <v>15</v>
      </c>
      <c r="K11" s="40">
        <v>0</v>
      </c>
      <c r="L11" s="40">
        <v>0</v>
      </c>
      <c r="M11" s="40">
        <v>0</v>
      </c>
      <c r="N11" s="17">
        <f t="shared" si="0"/>
        <v>734</v>
      </c>
      <c r="O11" s="15"/>
      <c r="P11" s="54">
        <f t="shared" si="1"/>
        <v>37</v>
      </c>
      <c r="Q11" s="40">
        <f t="shared" si="2"/>
        <v>682</v>
      </c>
      <c r="R11" s="40">
        <f t="shared" si="3"/>
        <v>15</v>
      </c>
      <c r="S11" s="55">
        <f t="shared" si="4"/>
        <v>0</v>
      </c>
    </row>
    <row r="12" spans="1:19" x14ac:dyDescent="0.2">
      <c r="A12" s="17">
        <v>1902</v>
      </c>
      <c r="B12" s="40">
        <v>0</v>
      </c>
      <c r="C12" s="40">
        <v>0</v>
      </c>
      <c r="D12" s="40">
        <v>0</v>
      </c>
      <c r="E12" s="40">
        <v>0</v>
      </c>
      <c r="F12" s="40">
        <v>44</v>
      </c>
      <c r="G12" s="40">
        <v>52</v>
      </c>
      <c r="H12" s="40">
        <v>185</v>
      </c>
      <c r="I12" s="40">
        <v>85</v>
      </c>
      <c r="J12" s="40">
        <v>7</v>
      </c>
      <c r="K12" s="40">
        <v>0</v>
      </c>
      <c r="L12" s="40">
        <v>0</v>
      </c>
      <c r="M12" s="40">
        <v>0</v>
      </c>
      <c r="N12" s="17">
        <f t="shared" si="0"/>
        <v>373</v>
      </c>
      <c r="O12" s="15"/>
      <c r="P12" s="54">
        <f t="shared" si="1"/>
        <v>44</v>
      </c>
      <c r="Q12" s="40">
        <f t="shared" si="2"/>
        <v>322</v>
      </c>
      <c r="R12" s="40">
        <f t="shared" si="3"/>
        <v>7</v>
      </c>
      <c r="S12" s="55">
        <f t="shared" si="4"/>
        <v>0</v>
      </c>
    </row>
    <row r="13" spans="1:19" x14ac:dyDescent="0.2">
      <c r="A13" s="17">
        <v>1903</v>
      </c>
      <c r="B13" s="40">
        <v>0</v>
      </c>
      <c r="C13" s="40">
        <v>0</v>
      </c>
      <c r="D13" s="40">
        <v>0</v>
      </c>
      <c r="E13" s="40">
        <v>0</v>
      </c>
      <c r="F13" s="40">
        <v>35</v>
      </c>
      <c r="G13" s="40">
        <v>48</v>
      </c>
      <c r="H13" s="40">
        <v>144</v>
      </c>
      <c r="I13" s="40">
        <v>57</v>
      </c>
      <c r="J13" s="40">
        <v>8</v>
      </c>
      <c r="K13" s="40">
        <v>0</v>
      </c>
      <c r="L13" s="40">
        <v>0</v>
      </c>
      <c r="M13" s="40">
        <v>0</v>
      </c>
      <c r="N13" s="17">
        <f t="shared" si="0"/>
        <v>292</v>
      </c>
      <c r="O13" s="15"/>
      <c r="P13" s="54">
        <f t="shared" si="1"/>
        <v>35</v>
      </c>
      <c r="Q13" s="40">
        <f t="shared" si="2"/>
        <v>249</v>
      </c>
      <c r="R13" s="40">
        <f t="shared" si="3"/>
        <v>8</v>
      </c>
      <c r="S13" s="55">
        <f t="shared" si="4"/>
        <v>0</v>
      </c>
    </row>
    <row r="14" spans="1:19" x14ac:dyDescent="0.2">
      <c r="A14" s="17">
        <v>1904</v>
      </c>
      <c r="B14" s="40">
        <v>0</v>
      </c>
      <c r="C14" s="40">
        <v>0</v>
      </c>
      <c r="D14" s="40">
        <v>0</v>
      </c>
      <c r="E14" s="40">
        <v>0</v>
      </c>
      <c r="F14" s="40">
        <v>21</v>
      </c>
      <c r="G14" s="40">
        <v>72</v>
      </c>
      <c r="H14" s="40">
        <v>101</v>
      </c>
      <c r="I14" s="40">
        <v>70</v>
      </c>
      <c r="J14" s="40">
        <v>13</v>
      </c>
      <c r="K14" s="40">
        <v>0</v>
      </c>
      <c r="L14" s="40">
        <v>0</v>
      </c>
      <c r="M14" s="40">
        <v>0</v>
      </c>
      <c r="N14" s="17">
        <f t="shared" si="0"/>
        <v>277</v>
      </c>
      <c r="O14" s="15"/>
      <c r="P14" s="54">
        <f t="shared" si="1"/>
        <v>21</v>
      </c>
      <c r="Q14" s="40">
        <f t="shared" si="2"/>
        <v>243</v>
      </c>
      <c r="R14" s="40">
        <f t="shared" si="3"/>
        <v>13</v>
      </c>
      <c r="S14" s="55">
        <f t="shared" si="4"/>
        <v>0</v>
      </c>
    </row>
    <row r="15" spans="1:19" x14ac:dyDescent="0.2">
      <c r="A15" s="17">
        <v>1905</v>
      </c>
      <c r="B15" s="40">
        <v>0</v>
      </c>
      <c r="C15" s="40">
        <v>0</v>
      </c>
      <c r="D15" s="40">
        <v>0</v>
      </c>
      <c r="E15" s="40">
        <v>0</v>
      </c>
      <c r="F15" s="40">
        <v>13</v>
      </c>
      <c r="G15" s="40">
        <v>82</v>
      </c>
      <c r="H15" s="40">
        <v>140</v>
      </c>
      <c r="I15" s="40">
        <v>143</v>
      </c>
      <c r="J15" s="40">
        <v>31</v>
      </c>
      <c r="K15" s="40">
        <v>0</v>
      </c>
      <c r="L15" s="40">
        <v>0</v>
      </c>
      <c r="M15" s="40">
        <v>0</v>
      </c>
      <c r="N15" s="17">
        <f t="shared" si="0"/>
        <v>409</v>
      </c>
      <c r="O15" s="15"/>
      <c r="P15" s="54">
        <f t="shared" si="1"/>
        <v>13</v>
      </c>
      <c r="Q15" s="40">
        <f t="shared" si="2"/>
        <v>365</v>
      </c>
      <c r="R15" s="40">
        <f t="shared" si="3"/>
        <v>31</v>
      </c>
      <c r="S15" s="55">
        <f t="shared" si="4"/>
        <v>0</v>
      </c>
    </row>
    <row r="16" spans="1:19" x14ac:dyDescent="0.2">
      <c r="A16" s="17">
        <v>1906</v>
      </c>
      <c r="B16" s="40">
        <v>0</v>
      </c>
      <c r="C16" s="40">
        <v>0</v>
      </c>
      <c r="D16" s="40">
        <v>0</v>
      </c>
      <c r="E16" s="40">
        <v>0</v>
      </c>
      <c r="F16" s="40">
        <v>18</v>
      </c>
      <c r="G16" s="40">
        <v>87</v>
      </c>
      <c r="H16" s="40">
        <v>140</v>
      </c>
      <c r="I16" s="40">
        <v>177</v>
      </c>
      <c r="J16" s="40">
        <v>54</v>
      </c>
      <c r="K16" s="40">
        <v>0</v>
      </c>
      <c r="L16" s="40">
        <v>0</v>
      </c>
      <c r="M16" s="40">
        <v>0</v>
      </c>
      <c r="N16" s="17">
        <f t="shared" si="0"/>
        <v>476</v>
      </c>
      <c r="O16" s="15"/>
      <c r="P16" s="54">
        <f t="shared" si="1"/>
        <v>18</v>
      </c>
      <c r="Q16" s="40">
        <f t="shared" si="2"/>
        <v>404</v>
      </c>
      <c r="R16" s="40">
        <f t="shared" si="3"/>
        <v>54</v>
      </c>
      <c r="S16" s="55">
        <f t="shared" si="4"/>
        <v>0</v>
      </c>
    </row>
    <row r="17" spans="1:19" x14ac:dyDescent="0.2">
      <c r="A17" s="17">
        <v>1907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74</v>
      </c>
      <c r="H17" s="40">
        <v>146</v>
      </c>
      <c r="I17" s="40">
        <v>94</v>
      </c>
      <c r="J17" s="40">
        <v>10</v>
      </c>
      <c r="K17" s="40">
        <v>0</v>
      </c>
      <c r="L17" s="40">
        <v>0</v>
      </c>
      <c r="M17" s="40">
        <v>0</v>
      </c>
      <c r="N17" s="17">
        <f t="shared" si="0"/>
        <v>324</v>
      </c>
      <c r="O17" s="15"/>
      <c r="P17" s="54">
        <f t="shared" si="1"/>
        <v>0</v>
      </c>
      <c r="Q17" s="40">
        <f t="shared" si="2"/>
        <v>314</v>
      </c>
      <c r="R17" s="40">
        <f t="shared" si="3"/>
        <v>10</v>
      </c>
      <c r="S17" s="55">
        <f t="shared" si="4"/>
        <v>0</v>
      </c>
    </row>
    <row r="18" spans="1:19" x14ac:dyDescent="0.2">
      <c r="A18" s="17">
        <v>1908</v>
      </c>
      <c r="B18" s="40">
        <v>0</v>
      </c>
      <c r="C18" s="40">
        <v>0</v>
      </c>
      <c r="D18" s="40">
        <v>0</v>
      </c>
      <c r="E18" s="40">
        <v>0</v>
      </c>
      <c r="F18" s="40">
        <v>25</v>
      </c>
      <c r="G18" s="40">
        <v>79</v>
      </c>
      <c r="H18" s="40">
        <v>183</v>
      </c>
      <c r="I18" s="40">
        <v>107</v>
      </c>
      <c r="J18" s="40">
        <v>82</v>
      </c>
      <c r="K18" s="40">
        <v>0</v>
      </c>
      <c r="L18" s="40">
        <v>0</v>
      </c>
      <c r="M18" s="40">
        <v>0</v>
      </c>
      <c r="N18" s="17">
        <f t="shared" si="0"/>
        <v>476</v>
      </c>
      <c r="O18" s="15"/>
      <c r="P18" s="54">
        <f t="shared" si="1"/>
        <v>25</v>
      </c>
      <c r="Q18" s="40">
        <f t="shared" si="2"/>
        <v>369</v>
      </c>
      <c r="R18" s="40">
        <f t="shared" si="3"/>
        <v>82</v>
      </c>
      <c r="S18" s="55">
        <f t="shared" si="4"/>
        <v>0</v>
      </c>
    </row>
    <row r="19" spans="1:19" x14ac:dyDescent="0.2">
      <c r="A19" s="17">
        <v>1909</v>
      </c>
      <c r="B19" s="40">
        <v>0</v>
      </c>
      <c r="C19" s="40">
        <v>0</v>
      </c>
      <c r="D19" s="40">
        <v>0</v>
      </c>
      <c r="E19" s="40">
        <v>0</v>
      </c>
      <c r="F19" s="40">
        <v>16</v>
      </c>
      <c r="G19" s="40">
        <v>102</v>
      </c>
      <c r="H19" s="40">
        <v>171</v>
      </c>
      <c r="I19" s="40">
        <v>226</v>
      </c>
      <c r="J19" s="40">
        <v>14</v>
      </c>
      <c r="K19" s="40">
        <v>0</v>
      </c>
      <c r="L19" s="40">
        <v>0</v>
      </c>
      <c r="M19" s="40">
        <v>0</v>
      </c>
      <c r="N19" s="17">
        <f t="shared" si="0"/>
        <v>529</v>
      </c>
      <c r="O19" s="15"/>
      <c r="P19" s="54">
        <f t="shared" si="1"/>
        <v>16</v>
      </c>
      <c r="Q19" s="40">
        <f t="shared" si="2"/>
        <v>499</v>
      </c>
      <c r="R19" s="40">
        <f t="shared" si="3"/>
        <v>14</v>
      </c>
      <c r="S19" s="55">
        <f t="shared" si="4"/>
        <v>0</v>
      </c>
    </row>
    <row r="20" spans="1:19" x14ac:dyDescent="0.2">
      <c r="A20" s="17">
        <v>1910</v>
      </c>
      <c r="B20" s="40">
        <v>0</v>
      </c>
      <c r="C20" s="40">
        <v>0</v>
      </c>
      <c r="D20" s="40">
        <v>7</v>
      </c>
      <c r="E20" s="40">
        <v>5</v>
      </c>
      <c r="F20" s="40">
        <v>11</v>
      </c>
      <c r="G20" s="40">
        <v>135</v>
      </c>
      <c r="H20" s="40">
        <v>232</v>
      </c>
      <c r="I20" s="40">
        <v>133</v>
      </c>
      <c r="J20" s="40">
        <v>15</v>
      </c>
      <c r="K20" s="40">
        <v>6</v>
      </c>
      <c r="L20" s="40">
        <v>0</v>
      </c>
      <c r="M20" s="40">
        <v>0</v>
      </c>
      <c r="N20" s="17">
        <f t="shared" si="0"/>
        <v>544</v>
      </c>
      <c r="O20" s="15"/>
      <c r="P20" s="54">
        <f t="shared" si="1"/>
        <v>23</v>
      </c>
      <c r="Q20" s="40">
        <f t="shared" si="2"/>
        <v>500</v>
      </c>
      <c r="R20" s="40">
        <f t="shared" si="3"/>
        <v>21</v>
      </c>
      <c r="S20" s="55">
        <f t="shared" si="4"/>
        <v>0</v>
      </c>
    </row>
    <row r="21" spans="1:19" x14ac:dyDescent="0.2">
      <c r="A21" s="16">
        <v>1911</v>
      </c>
      <c r="B21">
        <v>0</v>
      </c>
      <c r="C21">
        <v>0</v>
      </c>
      <c r="D21">
        <v>0</v>
      </c>
      <c r="E21">
        <v>0</v>
      </c>
      <c r="F21">
        <v>74</v>
      </c>
      <c r="G21">
        <v>212</v>
      </c>
      <c r="H21">
        <v>175</v>
      </c>
      <c r="I21">
        <v>94</v>
      </c>
      <c r="J21">
        <v>15</v>
      </c>
      <c r="K21">
        <v>0</v>
      </c>
      <c r="L21">
        <v>0</v>
      </c>
      <c r="M21">
        <v>0</v>
      </c>
      <c r="N21" s="16">
        <f t="shared" si="0"/>
        <v>570</v>
      </c>
      <c r="O21" s="8"/>
      <c r="P21" s="44">
        <f t="shared" si="1"/>
        <v>74</v>
      </c>
      <c r="Q21">
        <f t="shared" si="2"/>
        <v>481</v>
      </c>
      <c r="R21">
        <f t="shared" si="3"/>
        <v>15</v>
      </c>
      <c r="S21" s="45">
        <f t="shared" si="4"/>
        <v>0</v>
      </c>
    </row>
    <row r="22" spans="1:19" x14ac:dyDescent="0.2">
      <c r="A22" s="16">
        <v>1912</v>
      </c>
      <c r="B22">
        <v>0</v>
      </c>
      <c r="C22">
        <v>0</v>
      </c>
      <c r="D22">
        <v>0</v>
      </c>
      <c r="E22">
        <v>0</v>
      </c>
      <c r="F22">
        <v>32</v>
      </c>
      <c r="G22">
        <v>64</v>
      </c>
      <c r="H22">
        <v>173</v>
      </c>
      <c r="I22">
        <v>82</v>
      </c>
      <c r="J22">
        <v>20</v>
      </c>
      <c r="K22">
        <v>0</v>
      </c>
      <c r="L22">
        <v>0</v>
      </c>
      <c r="M22">
        <v>0</v>
      </c>
      <c r="N22" s="16">
        <f t="shared" si="0"/>
        <v>371</v>
      </c>
      <c r="O22" s="8"/>
      <c r="P22" s="44">
        <f t="shared" si="1"/>
        <v>32</v>
      </c>
      <c r="Q22">
        <f t="shared" si="2"/>
        <v>319</v>
      </c>
      <c r="R22">
        <f t="shared" si="3"/>
        <v>20</v>
      </c>
      <c r="S22" s="45">
        <f t="shared" si="4"/>
        <v>0</v>
      </c>
    </row>
    <row r="23" spans="1:19" x14ac:dyDescent="0.2">
      <c r="A23" s="16">
        <v>1913</v>
      </c>
      <c r="B23">
        <v>0</v>
      </c>
      <c r="C23">
        <v>0</v>
      </c>
      <c r="D23">
        <v>0</v>
      </c>
      <c r="E23">
        <v>0</v>
      </c>
      <c r="F23">
        <v>17</v>
      </c>
      <c r="G23">
        <v>156</v>
      </c>
      <c r="H23">
        <v>168</v>
      </c>
      <c r="I23">
        <v>163</v>
      </c>
      <c r="J23">
        <v>19</v>
      </c>
      <c r="K23">
        <v>0</v>
      </c>
      <c r="L23">
        <v>0</v>
      </c>
      <c r="M23">
        <v>0</v>
      </c>
      <c r="N23" s="16">
        <f t="shared" si="0"/>
        <v>523</v>
      </c>
      <c r="O23" s="8"/>
      <c r="P23" s="44">
        <f t="shared" si="1"/>
        <v>17</v>
      </c>
      <c r="Q23">
        <f t="shared" si="2"/>
        <v>487</v>
      </c>
      <c r="R23">
        <f t="shared" si="3"/>
        <v>19</v>
      </c>
      <c r="S23" s="45">
        <f t="shared" si="4"/>
        <v>0</v>
      </c>
    </row>
    <row r="24" spans="1:19" x14ac:dyDescent="0.2">
      <c r="A24" s="16">
        <v>1914</v>
      </c>
      <c r="B24">
        <v>0</v>
      </c>
      <c r="C24">
        <v>0</v>
      </c>
      <c r="D24">
        <v>0</v>
      </c>
      <c r="E24">
        <v>0</v>
      </c>
      <c r="F24">
        <v>35</v>
      </c>
      <c r="G24">
        <v>87</v>
      </c>
      <c r="H24">
        <v>232</v>
      </c>
      <c r="I24">
        <v>110</v>
      </c>
      <c r="J24">
        <v>17</v>
      </c>
      <c r="K24">
        <v>8</v>
      </c>
      <c r="L24">
        <v>0</v>
      </c>
      <c r="M24">
        <v>0</v>
      </c>
      <c r="N24" s="16">
        <f t="shared" si="0"/>
        <v>489</v>
      </c>
      <c r="O24" s="8"/>
      <c r="P24" s="44">
        <f t="shared" si="1"/>
        <v>35</v>
      </c>
      <c r="Q24">
        <f t="shared" si="2"/>
        <v>429</v>
      </c>
      <c r="R24">
        <f t="shared" si="3"/>
        <v>25</v>
      </c>
      <c r="S24" s="45">
        <f t="shared" si="4"/>
        <v>0</v>
      </c>
    </row>
    <row r="25" spans="1:19" x14ac:dyDescent="0.2">
      <c r="A25" s="16">
        <v>1915</v>
      </c>
      <c r="B25">
        <v>0</v>
      </c>
      <c r="C25">
        <v>0</v>
      </c>
      <c r="D25">
        <v>0</v>
      </c>
      <c r="E25">
        <v>11</v>
      </c>
      <c r="F25">
        <v>8</v>
      </c>
      <c r="G25">
        <v>38</v>
      </c>
      <c r="H25">
        <v>98</v>
      </c>
      <c r="I25">
        <v>48</v>
      </c>
      <c r="J25">
        <v>16</v>
      </c>
      <c r="K25">
        <v>0</v>
      </c>
      <c r="L25">
        <v>0</v>
      </c>
      <c r="M25">
        <v>0</v>
      </c>
      <c r="N25" s="16">
        <f t="shared" si="0"/>
        <v>219</v>
      </c>
      <c r="O25" s="8"/>
      <c r="P25" s="44">
        <f t="shared" si="1"/>
        <v>19</v>
      </c>
      <c r="Q25">
        <f t="shared" si="2"/>
        <v>184</v>
      </c>
      <c r="R25">
        <f t="shared" si="3"/>
        <v>16</v>
      </c>
      <c r="S25" s="45">
        <f t="shared" si="4"/>
        <v>0</v>
      </c>
    </row>
    <row r="26" spans="1:19" x14ac:dyDescent="0.2">
      <c r="A26" s="16">
        <v>1916</v>
      </c>
      <c r="B26">
        <v>0</v>
      </c>
      <c r="C26">
        <v>0</v>
      </c>
      <c r="D26">
        <v>0</v>
      </c>
      <c r="E26">
        <v>0</v>
      </c>
      <c r="F26">
        <v>18</v>
      </c>
      <c r="G26">
        <v>37</v>
      </c>
      <c r="H26">
        <v>378</v>
      </c>
      <c r="I26">
        <v>174</v>
      </c>
      <c r="J26">
        <v>11</v>
      </c>
      <c r="K26">
        <v>0</v>
      </c>
      <c r="L26">
        <v>0</v>
      </c>
      <c r="M26">
        <v>0</v>
      </c>
      <c r="N26" s="16">
        <f t="shared" si="0"/>
        <v>618</v>
      </c>
      <c r="O26" s="8"/>
      <c r="P26" s="44">
        <f t="shared" si="1"/>
        <v>18</v>
      </c>
      <c r="Q26">
        <f t="shared" si="2"/>
        <v>589</v>
      </c>
      <c r="R26">
        <f t="shared" si="3"/>
        <v>11</v>
      </c>
      <c r="S26" s="45">
        <f t="shared" si="4"/>
        <v>0</v>
      </c>
    </row>
    <row r="27" spans="1:19" x14ac:dyDescent="0.2">
      <c r="A27" s="16">
        <v>1917</v>
      </c>
      <c r="B27">
        <v>0</v>
      </c>
      <c r="C27">
        <v>0</v>
      </c>
      <c r="D27">
        <v>0</v>
      </c>
      <c r="E27">
        <v>0</v>
      </c>
      <c r="F27">
        <v>9</v>
      </c>
      <c r="G27">
        <v>44</v>
      </c>
      <c r="H27">
        <v>200</v>
      </c>
      <c r="I27">
        <v>77</v>
      </c>
      <c r="J27">
        <v>9</v>
      </c>
      <c r="K27">
        <v>0</v>
      </c>
      <c r="L27">
        <v>0</v>
      </c>
      <c r="M27">
        <v>0</v>
      </c>
      <c r="N27" s="16">
        <f t="shared" si="0"/>
        <v>339</v>
      </c>
      <c r="O27" s="8"/>
      <c r="P27" s="44">
        <f t="shared" si="1"/>
        <v>9</v>
      </c>
      <c r="Q27">
        <f t="shared" si="2"/>
        <v>321</v>
      </c>
      <c r="R27">
        <f t="shared" si="3"/>
        <v>9</v>
      </c>
      <c r="S27" s="45">
        <f t="shared" si="4"/>
        <v>0</v>
      </c>
    </row>
    <row r="28" spans="1:19" x14ac:dyDescent="0.2">
      <c r="A28" s="16">
        <v>1918</v>
      </c>
      <c r="B28">
        <v>0</v>
      </c>
      <c r="C28">
        <v>0</v>
      </c>
      <c r="D28">
        <v>0</v>
      </c>
      <c r="E28">
        <v>0</v>
      </c>
      <c r="F28">
        <v>47</v>
      </c>
      <c r="G28">
        <v>94</v>
      </c>
      <c r="H28">
        <v>142</v>
      </c>
      <c r="I28">
        <v>160</v>
      </c>
      <c r="J28">
        <v>0</v>
      </c>
      <c r="K28">
        <v>0</v>
      </c>
      <c r="L28">
        <v>0</v>
      </c>
      <c r="M28">
        <v>0</v>
      </c>
      <c r="N28" s="16">
        <f t="shared" si="0"/>
        <v>443</v>
      </c>
      <c r="O28" s="8"/>
      <c r="P28" s="44">
        <f t="shared" si="1"/>
        <v>47</v>
      </c>
      <c r="Q28">
        <f t="shared" si="2"/>
        <v>396</v>
      </c>
      <c r="R28">
        <f t="shared" si="3"/>
        <v>0</v>
      </c>
      <c r="S28" s="45">
        <f t="shared" si="4"/>
        <v>0</v>
      </c>
    </row>
    <row r="29" spans="1:19" x14ac:dyDescent="0.2">
      <c r="A29" s="16">
        <v>1919</v>
      </c>
      <c r="B29">
        <v>0</v>
      </c>
      <c r="C29">
        <v>0</v>
      </c>
      <c r="D29">
        <v>0</v>
      </c>
      <c r="E29">
        <v>0</v>
      </c>
      <c r="F29">
        <v>19</v>
      </c>
      <c r="G29">
        <v>171</v>
      </c>
      <c r="H29">
        <v>237</v>
      </c>
      <c r="I29">
        <v>107</v>
      </c>
      <c r="J29">
        <v>35</v>
      </c>
      <c r="K29">
        <v>0</v>
      </c>
      <c r="L29">
        <v>0</v>
      </c>
      <c r="M29">
        <v>0</v>
      </c>
      <c r="N29" s="16">
        <f t="shared" si="0"/>
        <v>569</v>
      </c>
      <c r="O29" s="8"/>
      <c r="P29" s="44">
        <f t="shared" si="1"/>
        <v>19</v>
      </c>
      <c r="Q29">
        <f t="shared" si="2"/>
        <v>515</v>
      </c>
      <c r="R29">
        <f t="shared" si="3"/>
        <v>35</v>
      </c>
      <c r="S29" s="45">
        <f t="shared" si="4"/>
        <v>0</v>
      </c>
    </row>
    <row r="30" spans="1:19" x14ac:dyDescent="0.2">
      <c r="A30" s="16">
        <v>1920</v>
      </c>
      <c r="B30">
        <v>0</v>
      </c>
      <c r="C30">
        <v>0</v>
      </c>
      <c r="D30">
        <v>0</v>
      </c>
      <c r="E30">
        <v>0</v>
      </c>
      <c r="F30">
        <v>19</v>
      </c>
      <c r="G30">
        <v>123</v>
      </c>
      <c r="H30">
        <v>126</v>
      </c>
      <c r="I30">
        <v>105</v>
      </c>
      <c r="J30">
        <v>49</v>
      </c>
      <c r="K30">
        <v>11</v>
      </c>
      <c r="L30">
        <v>0</v>
      </c>
      <c r="M30">
        <v>0</v>
      </c>
      <c r="N30" s="16">
        <f t="shared" si="0"/>
        <v>433</v>
      </c>
      <c r="O30" s="8"/>
      <c r="P30" s="44">
        <f t="shared" si="1"/>
        <v>19</v>
      </c>
      <c r="Q30">
        <f t="shared" si="2"/>
        <v>354</v>
      </c>
      <c r="R30">
        <f t="shared" si="3"/>
        <v>60</v>
      </c>
      <c r="S30" s="45">
        <f t="shared" si="4"/>
        <v>0</v>
      </c>
    </row>
    <row r="31" spans="1:19" x14ac:dyDescent="0.2">
      <c r="A31" s="17">
        <v>1921</v>
      </c>
      <c r="B31" s="40">
        <v>0</v>
      </c>
      <c r="C31" s="40">
        <v>0</v>
      </c>
      <c r="D31" s="40">
        <v>0</v>
      </c>
      <c r="E31" s="40">
        <v>0</v>
      </c>
      <c r="F31" s="40">
        <v>40</v>
      </c>
      <c r="G31" s="40">
        <v>198</v>
      </c>
      <c r="H31" s="40">
        <v>335</v>
      </c>
      <c r="I31" s="40">
        <v>139</v>
      </c>
      <c r="J31" s="40">
        <v>42</v>
      </c>
      <c r="K31" s="40">
        <v>0</v>
      </c>
      <c r="L31" s="40">
        <v>0</v>
      </c>
      <c r="M31" s="40">
        <v>0</v>
      </c>
      <c r="N31" s="17">
        <f t="shared" si="0"/>
        <v>754</v>
      </c>
      <c r="O31" s="15"/>
      <c r="P31" s="54">
        <f t="shared" si="1"/>
        <v>40</v>
      </c>
      <c r="Q31" s="40">
        <f t="shared" si="2"/>
        <v>672</v>
      </c>
      <c r="R31" s="40">
        <f t="shared" si="3"/>
        <v>42</v>
      </c>
      <c r="S31" s="55">
        <f t="shared" si="4"/>
        <v>0</v>
      </c>
    </row>
    <row r="32" spans="1:19" x14ac:dyDescent="0.2">
      <c r="A32" s="17">
        <v>1922</v>
      </c>
      <c r="B32" s="40">
        <v>0</v>
      </c>
      <c r="C32" s="40">
        <v>0</v>
      </c>
      <c r="D32" s="40">
        <v>0</v>
      </c>
      <c r="E32" s="40">
        <v>0</v>
      </c>
      <c r="F32" s="40">
        <v>74</v>
      </c>
      <c r="G32" s="40">
        <v>126</v>
      </c>
      <c r="H32" s="40">
        <v>122</v>
      </c>
      <c r="I32" s="40">
        <v>167</v>
      </c>
      <c r="J32" s="40">
        <v>49</v>
      </c>
      <c r="K32" s="40">
        <v>5</v>
      </c>
      <c r="L32" s="40">
        <v>0</v>
      </c>
      <c r="M32" s="40">
        <v>0</v>
      </c>
      <c r="N32" s="17">
        <f t="shared" si="0"/>
        <v>543</v>
      </c>
      <c r="O32" s="15"/>
      <c r="P32" s="54">
        <f t="shared" si="1"/>
        <v>74</v>
      </c>
      <c r="Q32" s="40">
        <f t="shared" si="2"/>
        <v>415</v>
      </c>
      <c r="R32" s="40">
        <f t="shared" si="3"/>
        <v>54</v>
      </c>
      <c r="S32" s="55">
        <f t="shared" si="4"/>
        <v>0</v>
      </c>
    </row>
    <row r="33" spans="1:19" x14ac:dyDescent="0.2">
      <c r="A33" s="17">
        <v>1923</v>
      </c>
      <c r="B33" s="40">
        <v>0</v>
      </c>
      <c r="C33" s="40">
        <v>0</v>
      </c>
      <c r="D33" s="40">
        <v>0</v>
      </c>
      <c r="E33" s="40">
        <v>0</v>
      </c>
      <c r="F33" s="40">
        <v>26</v>
      </c>
      <c r="G33" s="40">
        <v>175</v>
      </c>
      <c r="H33" s="40">
        <v>265</v>
      </c>
      <c r="I33" s="40">
        <v>95</v>
      </c>
      <c r="J33" s="40">
        <v>23</v>
      </c>
      <c r="K33" s="40">
        <v>0</v>
      </c>
      <c r="L33" s="40">
        <v>0</v>
      </c>
      <c r="M33" s="40">
        <v>0</v>
      </c>
      <c r="N33" s="17">
        <f t="shared" si="0"/>
        <v>584</v>
      </c>
      <c r="O33" s="15"/>
      <c r="P33" s="54">
        <f t="shared" si="1"/>
        <v>26</v>
      </c>
      <c r="Q33" s="40">
        <f t="shared" si="2"/>
        <v>535</v>
      </c>
      <c r="R33" s="40">
        <f t="shared" si="3"/>
        <v>23</v>
      </c>
      <c r="S33" s="55">
        <f t="shared" si="4"/>
        <v>0</v>
      </c>
    </row>
    <row r="34" spans="1:19" x14ac:dyDescent="0.2">
      <c r="A34" s="17">
        <v>1924</v>
      </c>
      <c r="B34" s="40">
        <v>0</v>
      </c>
      <c r="C34" s="40">
        <v>0</v>
      </c>
      <c r="D34" s="40">
        <v>0</v>
      </c>
      <c r="E34" s="40">
        <v>0</v>
      </c>
      <c r="F34" s="40">
        <v>0</v>
      </c>
      <c r="G34" s="40">
        <v>56</v>
      </c>
      <c r="H34" s="40">
        <v>120</v>
      </c>
      <c r="I34" s="40">
        <v>87</v>
      </c>
      <c r="J34" s="40">
        <v>0</v>
      </c>
      <c r="K34" s="40">
        <v>12</v>
      </c>
      <c r="L34" s="40">
        <v>0</v>
      </c>
      <c r="M34" s="40">
        <v>0</v>
      </c>
      <c r="N34" s="17">
        <f t="shared" si="0"/>
        <v>275</v>
      </c>
      <c r="O34" s="15"/>
      <c r="P34" s="54">
        <f t="shared" si="1"/>
        <v>0</v>
      </c>
      <c r="Q34" s="40">
        <f t="shared" si="2"/>
        <v>263</v>
      </c>
      <c r="R34" s="40">
        <f t="shared" si="3"/>
        <v>12</v>
      </c>
      <c r="S34" s="55">
        <f t="shared" si="4"/>
        <v>0</v>
      </c>
    </row>
    <row r="35" spans="1:19" x14ac:dyDescent="0.2">
      <c r="A35" s="17">
        <v>1925</v>
      </c>
      <c r="B35" s="40">
        <v>0</v>
      </c>
      <c r="C35" s="40">
        <v>0</v>
      </c>
      <c r="D35" s="40">
        <v>0</v>
      </c>
      <c r="E35" s="40">
        <v>6</v>
      </c>
      <c r="F35" s="40">
        <v>9</v>
      </c>
      <c r="G35" s="40">
        <v>105</v>
      </c>
      <c r="H35" s="40">
        <v>148</v>
      </c>
      <c r="I35" s="40">
        <v>149</v>
      </c>
      <c r="J35" s="40">
        <v>54</v>
      </c>
      <c r="K35" s="40">
        <v>0</v>
      </c>
      <c r="L35" s="40">
        <v>0</v>
      </c>
      <c r="M35" s="40">
        <v>0</v>
      </c>
      <c r="N35" s="17">
        <f t="shared" si="0"/>
        <v>471</v>
      </c>
      <c r="O35" s="15"/>
      <c r="P35" s="54">
        <f t="shared" si="1"/>
        <v>15</v>
      </c>
      <c r="Q35" s="40">
        <f t="shared" si="2"/>
        <v>402</v>
      </c>
      <c r="R35" s="40">
        <f t="shared" si="3"/>
        <v>54</v>
      </c>
      <c r="S35" s="55">
        <f t="shared" si="4"/>
        <v>0</v>
      </c>
    </row>
    <row r="36" spans="1:19" x14ac:dyDescent="0.2">
      <c r="A36" s="17">
        <v>1926</v>
      </c>
      <c r="B36" s="40">
        <v>0</v>
      </c>
      <c r="C36" s="40">
        <v>0</v>
      </c>
      <c r="D36" s="40">
        <v>0</v>
      </c>
      <c r="E36" s="40">
        <v>0</v>
      </c>
      <c r="F36" s="40">
        <v>43</v>
      </c>
      <c r="G36" s="40">
        <v>38</v>
      </c>
      <c r="H36" s="40">
        <v>178</v>
      </c>
      <c r="I36" s="40">
        <v>125</v>
      </c>
      <c r="J36" s="40">
        <v>9</v>
      </c>
      <c r="K36" s="40">
        <v>0</v>
      </c>
      <c r="L36" s="40">
        <v>0</v>
      </c>
      <c r="M36" s="40">
        <v>0</v>
      </c>
      <c r="N36" s="17">
        <f t="shared" si="0"/>
        <v>393</v>
      </c>
      <c r="O36" s="15"/>
      <c r="P36" s="54">
        <f t="shared" si="1"/>
        <v>43</v>
      </c>
      <c r="Q36" s="40">
        <f t="shared" si="2"/>
        <v>341</v>
      </c>
      <c r="R36" s="40">
        <f t="shared" si="3"/>
        <v>9</v>
      </c>
      <c r="S36" s="55">
        <f t="shared" si="4"/>
        <v>0</v>
      </c>
    </row>
    <row r="37" spans="1:19" x14ac:dyDescent="0.2">
      <c r="A37" s="17">
        <v>1927</v>
      </c>
      <c r="B37" s="40">
        <v>0</v>
      </c>
      <c r="C37" s="40">
        <v>0</v>
      </c>
      <c r="D37" s="40">
        <v>0</v>
      </c>
      <c r="E37" s="40">
        <v>0</v>
      </c>
      <c r="F37" s="40">
        <v>13</v>
      </c>
      <c r="G37" s="40">
        <v>60</v>
      </c>
      <c r="H37" s="40">
        <v>120</v>
      </c>
      <c r="I37" s="40">
        <v>50</v>
      </c>
      <c r="J37" s="40">
        <v>36</v>
      </c>
      <c r="K37" s="40">
        <v>0</v>
      </c>
      <c r="L37" s="40">
        <v>0</v>
      </c>
      <c r="M37" s="40">
        <v>0</v>
      </c>
      <c r="N37" s="17">
        <f t="shared" si="0"/>
        <v>279</v>
      </c>
      <c r="O37" s="15"/>
      <c r="P37" s="54">
        <f t="shared" si="1"/>
        <v>13</v>
      </c>
      <c r="Q37" s="40">
        <f t="shared" si="2"/>
        <v>230</v>
      </c>
      <c r="R37" s="40">
        <f t="shared" si="3"/>
        <v>36</v>
      </c>
      <c r="S37" s="55">
        <f t="shared" si="4"/>
        <v>0</v>
      </c>
    </row>
    <row r="38" spans="1:19" x14ac:dyDescent="0.2">
      <c r="A38" s="17">
        <v>1928</v>
      </c>
      <c r="B38" s="40">
        <v>0</v>
      </c>
      <c r="C38" s="40">
        <v>0</v>
      </c>
      <c r="D38" s="40">
        <v>0</v>
      </c>
      <c r="E38" s="40">
        <v>0</v>
      </c>
      <c r="F38" s="40">
        <v>34</v>
      </c>
      <c r="G38" s="40">
        <v>34</v>
      </c>
      <c r="H38" s="40">
        <v>171</v>
      </c>
      <c r="I38" s="40">
        <v>133</v>
      </c>
      <c r="J38" s="40">
        <v>7</v>
      </c>
      <c r="K38" s="40">
        <v>0</v>
      </c>
      <c r="L38" s="40">
        <v>0</v>
      </c>
      <c r="M38" s="40">
        <v>0</v>
      </c>
      <c r="N38" s="17">
        <f t="shared" si="0"/>
        <v>379</v>
      </c>
      <c r="O38" s="15"/>
      <c r="P38" s="54">
        <f t="shared" si="1"/>
        <v>34</v>
      </c>
      <c r="Q38" s="40">
        <f t="shared" si="2"/>
        <v>338</v>
      </c>
      <c r="R38" s="40">
        <f t="shared" si="3"/>
        <v>7</v>
      </c>
      <c r="S38" s="55">
        <f t="shared" si="4"/>
        <v>0</v>
      </c>
    </row>
    <row r="39" spans="1:19" x14ac:dyDescent="0.2">
      <c r="A39" s="17">
        <v>1929</v>
      </c>
      <c r="B39" s="40">
        <v>0</v>
      </c>
      <c r="C39" s="40">
        <v>0</v>
      </c>
      <c r="D39" s="40">
        <v>0</v>
      </c>
      <c r="E39" s="40">
        <v>0</v>
      </c>
      <c r="F39" s="40">
        <v>10</v>
      </c>
      <c r="G39" s="40">
        <v>69</v>
      </c>
      <c r="H39" s="40">
        <v>193</v>
      </c>
      <c r="I39" s="40">
        <v>117</v>
      </c>
      <c r="J39" s="40">
        <v>14</v>
      </c>
      <c r="K39" s="40">
        <v>0</v>
      </c>
      <c r="L39" s="40">
        <v>0</v>
      </c>
      <c r="M39" s="40">
        <v>0</v>
      </c>
      <c r="N39" s="17">
        <f t="shared" si="0"/>
        <v>403</v>
      </c>
      <c r="O39" s="15"/>
      <c r="P39" s="54">
        <f t="shared" si="1"/>
        <v>10</v>
      </c>
      <c r="Q39" s="40">
        <f t="shared" si="2"/>
        <v>379</v>
      </c>
      <c r="R39" s="40">
        <f t="shared" si="3"/>
        <v>14</v>
      </c>
      <c r="S39" s="55">
        <f t="shared" si="4"/>
        <v>0</v>
      </c>
    </row>
    <row r="40" spans="1:19" x14ac:dyDescent="0.2">
      <c r="A40" s="17">
        <v>1930</v>
      </c>
      <c r="B40" s="40">
        <v>0</v>
      </c>
      <c r="C40" s="40">
        <v>0</v>
      </c>
      <c r="D40" s="40">
        <v>0</v>
      </c>
      <c r="E40" s="40">
        <v>0</v>
      </c>
      <c r="F40" s="40">
        <v>30</v>
      </c>
      <c r="G40" s="40">
        <v>110</v>
      </c>
      <c r="H40" s="40">
        <v>232</v>
      </c>
      <c r="I40" s="40">
        <v>177</v>
      </c>
      <c r="J40" s="40">
        <v>21</v>
      </c>
      <c r="K40" s="40">
        <v>0</v>
      </c>
      <c r="L40" s="40">
        <v>0</v>
      </c>
      <c r="M40" s="40">
        <v>0</v>
      </c>
      <c r="N40" s="17">
        <f t="shared" si="0"/>
        <v>570</v>
      </c>
      <c r="O40" s="15"/>
      <c r="P40" s="54">
        <f t="shared" si="1"/>
        <v>30</v>
      </c>
      <c r="Q40" s="40">
        <f t="shared" si="2"/>
        <v>519</v>
      </c>
      <c r="R40" s="40">
        <f t="shared" si="3"/>
        <v>21</v>
      </c>
      <c r="S40" s="55">
        <f t="shared" si="4"/>
        <v>0</v>
      </c>
    </row>
    <row r="41" spans="1:19" x14ac:dyDescent="0.2">
      <c r="A41" s="16">
        <v>1931</v>
      </c>
      <c r="B41">
        <v>0</v>
      </c>
      <c r="C41">
        <v>0</v>
      </c>
      <c r="D41">
        <v>0</v>
      </c>
      <c r="E41">
        <v>0</v>
      </c>
      <c r="F41">
        <v>14</v>
      </c>
      <c r="G41">
        <v>200</v>
      </c>
      <c r="H41">
        <v>268</v>
      </c>
      <c r="I41">
        <v>131</v>
      </c>
      <c r="J41">
        <v>89</v>
      </c>
      <c r="K41">
        <v>7</v>
      </c>
      <c r="L41">
        <v>0</v>
      </c>
      <c r="M41">
        <v>0</v>
      </c>
      <c r="N41" s="16">
        <f t="shared" si="0"/>
        <v>709</v>
      </c>
      <c r="O41" s="8"/>
      <c r="P41" s="44">
        <f t="shared" si="1"/>
        <v>14</v>
      </c>
      <c r="Q41">
        <f t="shared" si="2"/>
        <v>599</v>
      </c>
      <c r="R41">
        <f t="shared" si="3"/>
        <v>96</v>
      </c>
      <c r="S41" s="45">
        <f t="shared" si="4"/>
        <v>0</v>
      </c>
    </row>
    <row r="42" spans="1:19" x14ac:dyDescent="0.2">
      <c r="A42" s="16">
        <v>1932</v>
      </c>
      <c r="B42">
        <v>0</v>
      </c>
      <c r="C42">
        <v>0</v>
      </c>
      <c r="D42">
        <v>0</v>
      </c>
      <c r="E42">
        <v>0</v>
      </c>
      <c r="F42">
        <v>28</v>
      </c>
      <c r="G42">
        <v>162</v>
      </c>
      <c r="H42">
        <v>224</v>
      </c>
      <c r="I42">
        <v>156</v>
      </c>
      <c r="J42">
        <v>9</v>
      </c>
      <c r="K42">
        <v>0</v>
      </c>
      <c r="L42">
        <v>0</v>
      </c>
      <c r="M42">
        <v>0</v>
      </c>
      <c r="N42" s="16">
        <f t="shared" si="0"/>
        <v>579</v>
      </c>
      <c r="O42" s="8"/>
      <c r="P42" s="44">
        <f t="shared" si="1"/>
        <v>28</v>
      </c>
      <c r="Q42">
        <f t="shared" si="2"/>
        <v>542</v>
      </c>
      <c r="R42">
        <f t="shared" si="3"/>
        <v>9</v>
      </c>
      <c r="S42" s="45">
        <f t="shared" si="4"/>
        <v>0</v>
      </c>
    </row>
    <row r="43" spans="1:19" x14ac:dyDescent="0.2">
      <c r="A43" s="16">
        <v>1933</v>
      </c>
      <c r="B43">
        <v>0</v>
      </c>
      <c r="C43">
        <v>0</v>
      </c>
      <c r="D43">
        <v>0</v>
      </c>
      <c r="E43">
        <v>0</v>
      </c>
      <c r="F43">
        <v>31</v>
      </c>
      <c r="G43">
        <v>296</v>
      </c>
      <c r="H43">
        <v>283</v>
      </c>
      <c r="I43">
        <v>117</v>
      </c>
      <c r="J43">
        <v>68</v>
      </c>
      <c r="K43">
        <v>0</v>
      </c>
      <c r="L43">
        <v>0</v>
      </c>
      <c r="M43">
        <v>0</v>
      </c>
      <c r="N43" s="16">
        <f t="shared" si="0"/>
        <v>795</v>
      </c>
      <c r="O43" s="8"/>
      <c r="P43" s="44">
        <f t="shared" si="1"/>
        <v>31</v>
      </c>
      <c r="Q43">
        <f t="shared" si="2"/>
        <v>696</v>
      </c>
      <c r="R43">
        <f t="shared" si="3"/>
        <v>68</v>
      </c>
      <c r="S43" s="45">
        <f t="shared" si="4"/>
        <v>0</v>
      </c>
    </row>
    <row r="44" spans="1:19" x14ac:dyDescent="0.2">
      <c r="A44" s="16">
        <v>1934</v>
      </c>
      <c r="B44">
        <v>0</v>
      </c>
      <c r="C44">
        <v>0</v>
      </c>
      <c r="D44">
        <v>0</v>
      </c>
      <c r="E44">
        <v>0</v>
      </c>
      <c r="F44">
        <v>128</v>
      </c>
      <c r="G44">
        <v>203</v>
      </c>
      <c r="H44">
        <v>260</v>
      </c>
      <c r="I44">
        <v>110</v>
      </c>
      <c r="J44">
        <v>9</v>
      </c>
      <c r="K44">
        <v>5</v>
      </c>
      <c r="L44">
        <v>0</v>
      </c>
      <c r="M44">
        <v>0</v>
      </c>
      <c r="N44" s="16">
        <f t="shared" si="0"/>
        <v>715</v>
      </c>
      <c r="O44" s="8"/>
      <c r="P44" s="44">
        <f t="shared" si="1"/>
        <v>128</v>
      </c>
      <c r="Q44">
        <f t="shared" si="2"/>
        <v>573</v>
      </c>
      <c r="R44">
        <f t="shared" si="3"/>
        <v>14</v>
      </c>
      <c r="S44" s="45">
        <f t="shared" si="4"/>
        <v>0</v>
      </c>
    </row>
    <row r="45" spans="1:19" x14ac:dyDescent="0.2">
      <c r="A45" s="16">
        <v>1935</v>
      </c>
      <c r="B45">
        <v>0</v>
      </c>
      <c r="C45">
        <v>0</v>
      </c>
      <c r="D45">
        <v>0</v>
      </c>
      <c r="E45">
        <v>0</v>
      </c>
      <c r="F45">
        <v>9</v>
      </c>
      <c r="G45">
        <v>49</v>
      </c>
      <c r="H45">
        <v>335</v>
      </c>
      <c r="I45">
        <v>154</v>
      </c>
      <c r="J45">
        <v>19</v>
      </c>
      <c r="K45">
        <v>0</v>
      </c>
      <c r="L45">
        <v>0</v>
      </c>
      <c r="M45">
        <v>0</v>
      </c>
      <c r="N45" s="16">
        <f t="shared" si="0"/>
        <v>566</v>
      </c>
      <c r="O45" s="8"/>
      <c r="P45" s="44">
        <f t="shared" si="1"/>
        <v>9</v>
      </c>
      <c r="Q45">
        <f t="shared" si="2"/>
        <v>538</v>
      </c>
      <c r="R45">
        <f t="shared" si="3"/>
        <v>19</v>
      </c>
      <c r="S45" s="45">
        <f t="shared" si="4"/>
        <v>0</v>
      </c>
    </row>
    <row r="46" spans="1:19" x14ac:dyDescent="0.2">
      <c r="A46" s="16">
        <v>1936</v>
      </c>
      <c r="B46">
        <v>0</v>
      </c>
      <c r="C46">
        <v>0</v>
      </c>
      <c r="D46">
        <v>0</v>
      </c>
      <c r="E46">
        <v>0</v>
      </c>
      <c r="F46">
        <v>67</v>
      </c>
      <c r="G46">
        <v>76</v>
      </c>
      <c r="H46">
        <v>363</v>
      </c>
      <c r="I46">
        <v>237</v>
      </c>
      <c r="J46">
        <v>56</v>
      </c>
      <c r="K46">
        <v>0</v>
      </c>
      <c r="L46">
        <v>0</v>
      </c>
      <c r="M46">
        <v>0</v>
      </c>
      <c r="N46" s="16">
        <f t="shared" si="0"/>
        <v>799</v>
      </c>
      <c r="O46" s="8"/>
      <c r="P46" s="44">
        <f t="shared" si="1"/>
        <v>67</v>
      </c>
      <c r="Q46">
        <f t="shared" si="2"/>
        <v>676</v>
      </c>
      <c r="R46">
        <f t="shared" si="3"/>
        <v>56</v>
      </c>
      <c r="S46" s="45">
        <f t="shared" si="4"/>
        <v>0</v>
      </c>
    </row>
    <row r="47" spans="1:19" x14ac:dyDescent="0.2">
      <c r="A47" s="16">
        <v>1937</v>
      </c>
      <c r="B47">
        <v>0</v>
      </c>
      <c r="C47">
        <v>0</v>
      </c>
      <c r="D47">
        <v>0</v>
      </c>
      <c r="E47">
        <v>0</v>
      </c>
      <c r="F47">
        <v>34</v>
      </c>
      <c r="G47">
        <v>83</v>
      </c>
      <c r="H47">
        <v>257</v>
      </c>
      <c r="I47">
        <v>279</v>
      </c>
      <c r="J47">
        <v>27</v>
      </c>
      <c r="K47">
        <v>0</v>
      </c>
      <c r="L47">
        <v>0</v>
      </c>
      <c r="M47">
        <v>0</v>
      </c>
      <c r="N47" s="16">
        <f t="shared" si="0"/>
        <v>680</v>
      </c>
      <c r="O47" s="8"/>
      <c r="P47" s="44">
        <f t="shared" si="1"/>
        <v>34</v>
      </c>
      <c r="Q47">
        <f t="shared" si="2"/>
        <v>619</v>
      </c>
      <c r="R47">
        <f t="shared" si="3"/>
        <v>27</v>
      </c>
      <c r="S47" s="45">
        <f t="shared" si="4"/>
        <v>0</v>
      </c>
    </row>
    <row r="48" spans="1:19" x14ac:dyDescent="0.2">
      <c r="A48" s="16">
        <v>1938</v>
      </c>
      <c r="B48">
        <v>0</v>
      </c>
      <c r="C48">
        <v>0</v>
      </c>
      <c r="D48">
        <v>0</v>
      </c>
      <c r="E48">
        <v>0</v>
      </c>
      <c r="F48">
        <v>19</v>
      </c>
      <c r="G48">
        <v>89</v>
      </c>
      <c r="H48">
        <v>185</v>
      </c>
      <c r="I48">
        <v>189</v>
      </c>
      <c r="J48">
        <v>19</v>
      </c>
      <c r="K48">
        <v>9</v>
      </c>
      <c r="L48">
        <v>0</v>
      </c>
      <c r="M48">
        <v>0</v>
      </c>
      <c r="N48" s="16">
        <f t="shared" si="0"/>
        <v>510</v>
      </c>
      <c r="O48" s="8"/>
      <c r="P48" s="44">
        <f t="shared" si="1"/>
        <v>19</v>
      </c>
      <c r="Q48">
        <f t="shared" si="2"/>
        <v>463</v>
      </c>
      <c r="R48">
        <f t="shared" si="3"/>
        <v>28</v>
      </c>
      <c r="S48" s="45">
        <f t="shared" si="4"/>
        <v>0</v>
      </c>
    </row>
    <row r="49" spans="1:19" x14ac:dyDescent="0.2">
      <c r="A49" s="16">
        <v>1939</v>
      </c>
      <c r="B49">
        <v>0</v>
      </c>
      <c r="C49">
        <v>0</v>
      </c>
      <c r="D49">
        <v>0</v>
      </c>
      <c r="E49">
        <v>0</v>
      </c>
      <c r="F49">
        <v>70</v>
      </c>
      <c r="G49">
        <v>121</v>
      </c>
      <c r="H49">
        <v>227</v>
      </c>
      <c r="I49">
        <v>135</v>
      </c>
      <c r="J49">
        <v>44</v>
      </c>
      <c r="K49">
        <v>0</v>
      </c>
      <c r="L49">
        <v>0</v>
      </c>
      <c r="M49">
        <v>0</v>
      </c>
      <c r="N49" s="16">
        <f t="shared" si="0"/>
        <v>597</v>
      </c>
      <c r="O49" s="8"/>
      <c r="P49" s="44">
        <f t="shared" si="1"/>
        <v>70</v>
      </c>
      <c r="Q49">
        <f t="shared" si="2"/>
        <v>483</v>
      </c>
      <c r="R49">
        <f t="shared" si="3"/>
        <v>44</v>
      </c>
      <c r="S49" s="45">
        <f t="shared" si="4"/>
        <v>0</v>
      </c>
    </row>
    <row r="50" spans="1:19" x14ac:dyDescent="0.2">
      <c r="A50" s="16">
        <v>1940</v>
      </c>
      <c r="B50">
        <v>0</v>
      </c>
      <c r="C50">
        <v>0</v>
      </c>
      <c r="D50">
        <v>0</v>
      </c>
      <c r="E50">
        <v>0</v>
      </c>
      <c r="F50">
        <v>14</v>
      </c>
      <c r="G50">
        <v>103</v>
      </c>
      <c r="H50">
        <v>229</v>
      </c>
      <c r="I50">
        <v>107</v>
      </c>
      <c r="J50">
        <v>34</v>
      </c>
      <c r="K50">
        <v>5</v>
      </c>
      <c r="L50">
        <v>0</v>
      </c>
      <c r="M50">
        <v>0</v>
      </c>
      <c r="N50" s="16">
        <f t="shared" si="0"/>
        <v>492</v>
      </c>
      <c r="O50" s="8"/>
      <c r="P50" s="44">
        <f t="shared" si="1"/>
        <v>14</v>
      </c>
      <c r="Q50">
        <f t="shared" si="2"/>
        <v>439</v>
      </c>
      <c r="R50">
        <f t="shared" si="3"/>
        <v>39</v>
      </c>
      <c r="S50" s="45">
        <f t="shared" si="4"/>
        <v>0</v>
      </c>
    </row>
    <row r="51" spans="1:19" x14ac:dyDescent="0.2">
      <c r="A51" s="17">
        <v>1941</v>
      </c>
      <c r="B51" s="40">
        <v>0</v>
      </c>
      <c r="C51" s="40">
        <v>0</v>
      </c>
      <c r="D51" s="40">
        <v>0</v>
      </c>
      <c r="E51" s="40">
        <v>6</v>
      </c>
      <c r="F51" s="40">
        <v>68</v>
      </c>
      <c r="G51" s="40">
        <v>125</v>
      </c>
      <c r="H51" s="40">
        <v>216</v>
      </c>
      <c r="I51" s="40">
        <v>172</v>
      </c>
      <c r="J51" s="40">
        <v>37</v>
      </c>
      <c r="K51" s="40">
        <v>0</v>
      </c>
      <c r="L51" s="40">
        <v>0</v>
      </c>
      <c r="M51" s="40">
        <v>0</v>
      </c>
      <c r="N51" s="17">
        <f t="shared" si="0"/>
        <v>624</v>
      </c>
      <c r="O51" s="15"/>
      <c r="P51" s="54">
        <f t="shared" si="1"/>
        <v>74</v>
      </c>
      <c r="Q51" s="40">
        <f t="shared" si="2"/>
        <v>513</v>
      </c>
      <c r="R51" s="40">
        <f t="shared" si="3"/>
        <v>37</v>
      </c>
      <c r="S51" s="55">
        <f t="shared" si="4"/>
        <v>0</v>
      </c>
    </row>
    <row r="52" spans="1:19" x14ac:dyDescent="0.2">
      <c r="A52" s="17">
        <v>1942</v>
      </c>
      <c r="B52" s="40">
        <v>0</v>
      </c>
      <c r="C52" s="40">
        <v>0</v>
      </c>
      <c r="D52" s="40">
        <v>0</v>
      </c>
      <c r="E52" s="40">
        <v>6</v>
      </c>
      <c r="F52" s="40">
        <v>16</v>
      </c>
      <c r="G52" s="40">
        <v>95</v>
      </c>
      <c r="H52" s="40">
        <v>155</v>
      </c>
      <c r="I52" s="40">
        <v>129</v>
      </c>
      <c r="J52" s="40">
        <v>8</v>
      </c>
      <c r="K52" s="40">
        <v>0</v>
      </c>
      <c r="L52" s="40">
        <v>0</v>
      </c>
      <c r="M52" s="40">
        <v>0</v>
      </c>
      <c r="N52" s="17">
        <f t="shared" si="0"/>
        <v>409</v>
      </c>
      <c r="O52" s="15"/>
      <c r="P52" s="54">
        <f t="shared" si="1"/>
        <v>22</v>
      </c>
      <c r="Q52" s="40">
        <f t="shared" si="2"/>
        <v>379</v>
      </c>
      <c r="R52" s="40">
        <f t="shared" si="3"/>
        <v>8</v>
      </c>
      <c r="S52" s="55">
        <f t="shared" si="4"/>
        <v>0</v>
      </c>
    </row>
    <row r="53" spans="1:19" x14ac:dyDescent="0.2">
      <c r="A53" s="17">
        <v>1943</v>
      </c>
      <c r="B53" s="40">
        <v>0</v>
      </c>
      <c r="C53" s="40">
        <v>0</v>
      </c>
      <c r="D53" s="40">
        <v>0</v>
      </c>
      <c r="E53" s="40">
        <v>0</v>
      </c>
      <c r="F53" s="40">
        <v>15</v>
      </c>
      <c r="G53" s="40">
        <v>152</v>
      </c>
      <c r="H53" s="40">
        <v>227</v>
      </c>
      <c r="I53" s="40">
        <v>165</v>
      </c>
      <c r="J53" s="40">
        <v>6</v>
      </c>
      <c r="K53" s="40">
        <v>0</v>
      </c>
      <c r="L53" s="40">
        <v>0</v>
      </c>
      <c r="M53" s="40">
        <v>0</v>
      </c>
      <c r="N53" s="17">
        <f t="shared" si="0"/>
        <v>565</v>
      </c>
      <c r="O53" s="15"/>
      <c r="P53" s="54">
        <f t="shared" si="1"/>
        <v>15</v>
      </c>
      <c r="Q53" s="40">
        <f t="shared" si="2"/>
        <v>544</v>
      </c>
      <c r="R53" s="40">
        <f t="shared" si="3"/>
        <v>6</v>
      </c>
      <c r="S53" s="55">
        <f t="shared" si="4"/>
        <v>0</v>
      </c>
    </row>
    <row r="54" spans="1:19" x14ac:dyDescent="0.2">
      <c r="A54" s="17">
        <v>1944</v>
      </c>
      <c r="B54" s="40">
        <v>0</v>
      </c>
      <c r="C54" s="40">
        <v>0</v>
      </c>
      <c r="D54" s="40">
        <v>0</v>
      </c>
      <c r="E54" s="40">
        <v>0</v>
      </c>
      <c r="F54" s="40">
        <v>59</v>
      </c>
      <c r="G54" s="40">
        <v>144</v>
      </c>
      <c r="H54" s="40">
        <v>142</v>
      </c>
      <c r="I54" s="40">
        <v>172</v>
      </c>
      <c r="J54" s="40">
        <v>25</v>
      </c>
      <c r="K54" s="40">
        <v>0</v>
      </c>
      <c r="L54" s="40">
        <v>0</v>
      </c>
      <c r="M54" s="40">
        <v>0</v>
      </c>
      <c r="N54" s="17">
        <f t="shared" si="0"/>
        <v>542</v>
      </c>
      <c r="O54" s="15"/>
      <c r="P54" s="54">
        <f t="shared" si="1"/>
        <v>59</v>
      </c>
      <c r="Q54" s="40">
        <f t="shared" si="2"/>
        <v>458</v>
      </c>
      <c r="R54" s="40">
        <f t="shared" si="3"/>
        <v>25</v>
      </c>
      <c r="S54" s="55">
        <f t="shared" si="4"/>
        <v>0</v>
      </c>
    </row>
    <row r="55" spans="1:19" x14ac:dyDescent="0.2">
      <c r="A55" s="17">
        <v>1945</v>
      </c>
      <c r="B55" s="40">
        <v>0</v>
      </c>
      <c r="C55" s="40">
        <v>0</v>
      </c>
      <c r="D55" s="40">
        <v>0</v>
      </c>
      <c r="E55" s="40">
        <v>0</v>
      </c>
      <c r="F55" s="40">
        <v>8</v>
      </c>
      <c r="G55" s="40">
        <v>31</v>
      </c>
      <c r="H55" s="40">
        <v>130</v>
      </c>
      <c r="I55" s="40">
        <v>129</v>
      </c>
      <c r="J55" s="40">
        <v>13</v>
      </c>
      <c r="K55" s="40">
        <v>0</v>
      </c>
      <c r="L55" s="40">
        <v>0</v>
      </c>
      <c r="M55" s="40">
        <v>0</v>
      </c>
      <c r="N55" s="17">
        <f t="shared" si="0"/>
        <v>311</v>
      </c>
      <c r="O55" s="15"/>
      <c r="P55" s="54">
        <f t="shared" si="1"/>
        <v>8</v>
      </c>
      <c r="Q55" s="40">
        <f t="shared" si="2"/>
        <v>290</v>
      </c>
      <c r="R55" s="40">
        <f t="shared" si="3"/>
        <v>13</v>
      </c>
      <c r="S55" s="55">
        <f t="shared" si="4"/>
        <v>0</v>
      </c>
    </row>
    <row r="56" spans="1:19" x14ac:dyDescent="0.2">
      <c r="A56" s="17">
        <v>1946</v>
      </c>
      <c r="B56" s="40">
        <v>0</v>
      </c>
      <c r="C56" s="40">
        <v>0</v>
      </c>
      <c r="D56" s="40">
        <v>0</v>
      </c>
      <c r="E56" s="40">
        <v>0</v>
      </c>
      <c r="F56" s="40">
        <v>13</v>
      </c>
      <c r="G56" s="40">
        <v>89</v>
      </c>
      <c r="H56" s="40">
        <v>188</v>
      </c>
      <c r="I56" s="40">
        <v>94</v>
      </c>
      <c r="J56" s="40">
        <v>13</v>
      </c>
      <c r="K56" s="40">
        <v>5</v>
      </c>
      <c r="L56" s="40">
        <v>0</v>
      </c>
      <c r="M56" s="40">
        <v>0</v>
      </c>
      <c r="N56" s="17">
        <f t="shared" si="0"/>
        <v>402</v>
      </c>
      <c r="O56" s="15"/>
      <c r="P56" s="54">
        <f t="shared" si="1"/>
        <v>13</v>
      </c>
      <c r="Q56" s="40">
        <f t="shared" si="2"/>
        <v>371</v>
      </c>
      <c r="R56" s="40">
        <f t="shared" si="3"/>
        <v>18</v>
      </c>
      <c r="S56" s="55">
        <f t="shared" si="4"/>
        <v>0</v>
      </c>
    </row>
    <row r="57" spans="1:19" x14ac:dyDescent="0.2">
      <c r="A57" s="17">
        <v>1947</v>
      </c>
      <c r="B57" s="40">
        <v>0</v>
      </c>
      <c r="C57" s="40">
        <v>0</v>
      </c>
      <c r="D57" s="40">
        <v>0</v>
      </c>
      <c r="E57" s="40">
        <v>0</v>
      </c>
      <c r="F57" s="40">
        <v>8</v>
      </c>
      <c r="G57" s="40">
        <v>56</v>
      </c>
      <c r="H57" s="40">
        <v>168</v>
      </c>
      <c r="I57" s="40">
        <v>320</v>
      </c>
      <c r="J57" s="40">
        <v>34</v>
      </c>
      <c r="K57" s="40">
        <v>23</v>
      </c>
      <c r="L57" s="40">
        <v>0</v>
      </c>
      <c r="M57" s="40">
        <v>0</v>
      </c>
      <c r="N57" s="17">
        <f t="shared" si="0"/>
        <v>609</v>
      </c>
      <c r="O57" s="15"/>
      <c r="P57" s="54">
        <f t="shared" si="1"/>
        <v>8</v>
      </c>
      <c r="Q57" s="40">
        <f t="shared" si="2"/>
        <v>544</v>
      </c>
      <c r="R57" s="40">
        <f t="shared" si="3"/>
        <v>57</v>
      </c>
      <c r="S57" s="55">
        <f t="shared" si="4"/>
        <v>0</v>
      </c>
    </row>
    <row r="58" spans="1:19" x14ac:dyDescent="0.2">
      <c r="A58" s="17">
        <v>1948</v>
      </c>
      <c r="B58" s="40">
        <v>0</v>
      </c>
      <c r="C58" s="40">
        <v>0</v>
      </c>
      <c r="D58" s="40">
        <v>0</v>
      </c>
      <c r="E58" s="40">
        <v>0</v>
      </c>
      <c r="F58" s="40">
        <v>20</v>
      </c>
      <c r="G58" s="40">
        <v>92</v>
      </c>
      <c r="H58" s="40">
        <v>243</v>
      </c>
      <c r="I58" s="40">
        <v>179</v>
      </c>
      <c r="J58" s="40">
        <v>69</v>
      </c>
      <c r="K58" s="40">
        <v>0</v>
      </c>
      <c r="L58" s="40">
        <v>0</v>
      </c>
      <c r="M58" s="40">
        <v>0</v>
      </c>
      <c r="N58" s="17">
        <f t="shared" si="0"/>
        <v>603</v>
      </c>
      <c r="O58" s="15"/>
      <c r="P58" s="54">
        <f t="shared" si="1"/>
        <v>20</v>
      </c>
      <c r="Q58" s="40">
        <f t="shared" si="2"/>
        <v>514</v>
      </c>
      <c r="R58" s="40">
        <f t="shared" si="3"/>
        <v>69</v>
      </c>
      <c r="S58" s="55">
        <f t="shared" si="4"/>
        <v>0</v>
      </c>
    </row>
    <row r="59" spans="1:19" x14ac:dyDescent="0.2">
      <c r="A59" s="17">
        <v>1949</v>
      </c>
      <c r="B59" s="40">
        <v>0</v>
      </c>
      <c r="C59" s="40">
        <v>0</v>
      </c>
      <c r="D59" s="40">
        <v>0</v>
      </c>
      <c r="E59" s="40">
        <v>0</v>
      </c>
      <c r="F59" s="40">
        <v>46</v>
      </c>
      <c r="G59" s="40">
        <v>175</v>
      </c>
      <c r="H59" s="40">
        <v>277</v>
      </c>
      <c r="I59" s="40">
        <v>194</v>
      </c>
      <c r="J59" s="40">
        <v>6</v>
      </c>
      <c r="K59" s="40">
        <v>6</v>
      </c>
      <c r="L59" s="40">
        <v>0</v>
      </c>
      <c r="M59" s="40">
        <v>0</v>
      </c>
      <c r="N59" s="17">
        <f t="shared" si="0"/>
        <v>704</v>
      </c>
      <c r="O59" s="15"/>
      <c r="P59" s="54">
        <f t="shared" si="1"/>
        <v>46</v>
      </c>
      <c r="Q59" s="40">
        <f t="shared" si="2"/>
        <v>646</v>
      </c>
      <c r="R59" s="40">
        <f t="shared" si="3"/>
        <v>12</v>
      </c>
      <c r="S59" s="55">
        <f t="shared" si="4"/>
        <v>0</v>
      </c>
    </row>
    <row r="60" spans="1:19" x14ac:dyDescent="0.2">
      <c r="A60" s="17">
        <v>1950</v>
      </c>
      <c r="B60" s="40">
        <v>0</v>
      </c>
      <c r="C60" s="40">
        <v>0</v>
      </c>
      <c r="D60" s="40">
        <v>0</v>
      </c>
      <c r="E60" s="40">
        <v>0</v>
      </c>
      <c r="F60" s="40">
        <v>17</v>
      </c>
      <c r="G60" s="40">
        <v>94</v>
      </c>
      <c r="H60" s="40">
        <v>115</v>
      </c>
      <c r="I60" s="40">
        <v>64</v>
      </c>
      <c r="J60" s="40">
        <v>15</v>
      </c>
      <c r="K60" s="40">
        <v>7</v>
      </c>
      <c r="L60" s="40">
        <v>0</v>
      </c>
      <c r="M60" s="40">
        <v>0</v>
      </c>
      <c r="N60" s="17">
        <f t="shared" si="0"/>
        <v>312</v>
      </c>
      <c r="O60" s="15"/>
      <c r="P60" s="54">
        <f t="shared" si="1"/>
        <v>17</v>
      </c>
      <c r="Q60" s="40">
        <f t="shared" si="2"/>
        <v>273</v>
      </c>
      <c r="R60" s="40">
        <f t="shared" si="3"/>
        <v>22</v>
      </c>
      <c r="S60" s="55">
        <f t="shared" si="4"/>
        <v>0</v>
      </c>
    </row>
    <row r="61" spans="1:19" x14ac:dyDescent="0.2">
      <c r="A61" s="16">
        <v>1951</v>
      </c>
      <c r="B61">
        <v>0</v>
      </c>
      <c r="C61">
        <v>0</v>
      </c>
      <c r="D61">
        <v>0</v>
      </c>
      <c r="E61">
        <v>0</v>
      </c>
      <c r="F61">
        <v>50</v>
      </c>
      <c r="G61">
        <v>53</v>
      </c>
      <c r="H61">
        <v>146</v>
      </c>
      <c r="I61">
        <v>77</v>
      </c>
      <c r="J61">
        <v>0</v>
      </c>
      <c r="K61">
        <v>0</v>
      </c>
      <c r="L61">
        <v>0</v>
      </c>
      <c r="M61">
        <v>0</v>
      </c>
      <c r="N61" s="16">
        <f t="shared" si="0"/>
        <v>326</v>
      </c>
      <c r="O61" s="8"/>
      <c r="P61" s="44">
        <f t="shared" si="1"/>
        <v>50</v>
      </c>
      <c r="Q61">
        <f t="shared" si="2"/>
        <v>276</v>
      </c>
      <c r="R61">
        <f t="shared" si="3"/>
        <v>0</v>
      </c>
      <c r="S61" s="45">
        <f t="shared" si="4"/>
        <v>0</v>
      </c>
    </row>
    <row r="62" spans="1:19" x14ac:dyDescent="0.2">
      <c r="A62" s="16">
        <v>1952</v>
      </c>
      <c r="B62">
        <v>0</v>
      </c>
      <c r="C62">
        <v>0</v>
      </c>
      <c r="D62">
        <v>0</v>
      </c>
      <c r="E62">
        <v>0</v>
      </c>
      <c r="F62">
        <v>20</v>
      </c>
      <c r="G62">
        <v>130</v>
      </c>
      <c r="H62">
        <v>211</v>
      </c>
      <c r="I62">
        <v>100</v>
      </c>
      <c r="J62">
        <v>19</v>
      </c>
      <c r="K62">
        <v>0</v>
      </c>
      <c r="L62">
        <v>0</v>
      </c>
      <c r="M62">
        <v>0</v>
      </c>
      <c r="N62" s="16">
        <f t="shared" si="0"/>
        <v>480</v>
      </c>
      <c r="O62" s="8"/>
      <c r="P62" s="44">
        <f t="shared" si="1"/>
        <v>20</v>
      </c>
      <c r="Q62">
        <f t="shared" si="2"/>
        <v>441</v>
      </c>
      <c r="R62">
        <f t="shared" si="3"/>
        <v>19</v>
      </c>
      <c r="S62" s="45">
        <f t="shared" si="4"/>
        <v>0</v>
      </c>
    </row>
    <row r="63" spans="1:19" x14ac:dyDescent="0.2">
      <c r="A63" s="16">
        <v>1953</v>
      </c>
      <c r="B63">
        <v>0</v>
      </c>
      <c r="C63">
        <v>0</v>
      </c>
      <c r="D63">
        <v>0</v>
      </c>
      <c r="E63">
        <v>0</v>
      </c>
      <c r="F63">
        <v>23</v>
      </c>
      <c r="G63">
        <v>141</v>
      </c>
      <c r="H63">
        <v>159</v>
      </c>
      <c r="I63">
        <v>160</v>
      </c>
      <c r="J63">
        <v>18</v>
      </c>
      <c r="K63">
        <v>10</v>
      </c>
      <c r="L63">
        <v>0</v>
      </c>
      <c r="M63">
        <v>0</v>
      </c>
      <c r="N63" s="16">
        <f t="shared" si="0"/>
        <v>511</v>
      </c>
      <c r="O63" s="8"/>
      <c r="P63" s="44">
        <f t="shared" si="1"/>
        <v>23</v>
      </c>
      <c r="Q63">
        <f t="shared" si="2"/>
        <v>460</v>
      </c>
      <c r="R63">
        <f t="shared" si="3"/>
        <v>28</v>
      </c>
      <c r="S63" s="45">
        <f t="shared" si="4"/>
        <v>0</v>
      </c>
    </row>
    <row r="64" spans="1:19" x14ac:dyDescent="0.2">
      <c r="A64" s="16">
        <v>1954</v>
      </c>
      <c r="B64">
        <v>0</v>
      </c>
      <c r="C64">
        <v>0</v>
      </c>
      <c r="D64">
        <v>0</v>
      </c>
      <c r="E64">
        <v>0</v>
      </c>
      <c r="F64">
        <v>6</v>
      </c>
      <c r="G64">
        <v>148</v>
      </c>
      <c r="H64">
        <v>195</v>
      </c>
      <c r="I64">
        <v>110</v>
      </c>
      <c r="J64">
        <v>15</v>
      </c>
      <c r="K64">
        <v>0</v>
      </c>
      <c r="L64">
        <v>0</v>
      </c>
      <c r="M64">
        <v>0</v>
      </c>
      <c r="N64" s="16">
        <f t="shared" si="0"/>
        <v>474</v>
      </c>
      <c r="O64" s="8"/>
      <c r="P64" s="44">
        <f t="shared" si="1"/>
        <v>6</v>
      </c>
      <c r="Q64">
        <f t="shared" si="2"/>
        <v>453</v>
      </c>
      <c r="R64">
        <f t="shared" si="3"/>
        <v>15</v>
      </c>
      <c r="S64" s="45">
        <f t="shared" si="4"/>
        <v>0</v>
      </c>
    </row>
    <row r="65" spans="1:19" x14ac:dyDescent="0.2">
      <c r="A65" s="16">
        <v>1955</v>
      </c>
      <c r="B65">
        <v>0</v>
      </c>
      <c r="C65">
        <v>0</v>
      </c>
      <c r="D65">
        <v>0</v>
      </c>
      <c r="E65">
        <v>7</v>
      </c>
      <c r="F65">
        <v>49</v>
      </c>
      <c r="G65">
        <v>90</v>
      </c>
      <c r="H65">
        <v>326</v>
      </c>
      <c r="I65">
        <v>245</v>
      </c>
      <c r="J65">
        <v>24</v>
      </c>
      <c r="K65">
        <v>0</v>
      </c>
      <c r="L65">
        <v>0</v>
      </c>
      <c r="M65">
        <v>0</v>
      </c>
      <c r="N65" s="16">
        <f t="shared" si="0"/>
        <v>741</v>
      </c>
      <c r="O65" s="8"/>
      <c r="P65" s="44">
        <f t="shared" si="1"/>
        <v>56</v>
      </c>
      <c r="Q65">
        <f t="shared" si="2"/>
        <v>661</v>
      </c>
      <c r="R65">
        <f t="shared" si="3"/>
        <v>24</v>
      </c>
      <c r="S65" s="45">
        <f t="shared" si="4"/>
        <v>0</v>
      </c>
    </row>
    <row r="66" spans="1:19" x14ac:dyDescent="0.2">
      <c r="A66" s="16">
        <v>1956</v>
      </c>
      <c r="B66">
        <v>0</v>
      </c>
      <c r="C66">
        <v>0</v>
      </c>
      <c r="D66">
        <v>0</v>
      </c>
      <c r="E66">
        <v>0</v>
      </c>
      <c r="F66">
        <v>21</v>
      </c>
      <c r="G66">
        <v>169</v>
      </c>
      <c r="H66">
        <v>115</v>
      </c>
      <c r="I66">
        <v>131</v>
      </c>
      <c r="J66">
        <v>7</v>
      </c>
      <c r="K66">
        <v>11</v>
      </c>
      <c r="L66">
        <v>0</v>
      </c>
      <c r="M66">
        <v>0</v>
      </c>
      <c r="N66" s="16">
        <f t="shared" si="0"/>
        <v>454</v>
      </c>
      <c r="O66" s="8"/>
      <c r="P66" s="44">
        <f t="shared" si="1"/>
        <v>21</v>
      </c>
      <c r="Q66">
        <f t="shared" si="2"/>
        <v>415</v>
      </c>
      <c r="R66">
        <f t="shared" si="3"/>
        <v>18</v>
      </c>
      <c r="S66" s="45">
        <f t="shared" si="4"/>
        <v>0</v>
      </c>
    </row>
    <row r="67" spans="1:19" x14ac:dyDescent="0.2">
      <c r="A67" s="16">
        <v>1957</v>
      </c>
      <c r="B67">
        <v>0</v>
      </c>
      <c r="C67">
        <v>0</v>
      </c>
      <c r="D67">
        <v>0</v>
      </c>
      <c r="E67">
        <v>0</v>
      </c>
      <c r="F67">
        <v>18</v>
      </c>
      <c r="G67">
        <v>103</v>
      </c>
      <c r="H67">
        <v>254</v>
      </c>
      <c r="I67">
        <v>117</v>
      </c>
      <c r="J67">
        <v>8</v>
      </c>
      <c r="K67">
        <v>0</v>
      </c>
      <c r="L67">
        <v>0</v>
      </c>
      <c r="M67">
        <v>0</v>
      </c>
      <c r="N67" s="16">
        <f t="shared" si="0"/>
        <v>500</v>
      </c>
      <c r="O67" s="8"/>
      <c r="P67" s="44">
        <f t="shared" si="1"/>
        <v>18</v>
      </c>
      <c r="Q67">
        <f t="shared" si="2"/>
        <v>474</v>
      </c>
      <c r="R67">
        <f t="shared" si="3"/>
        <v>8</v>
      </c>
      <c r="S67" s="45">
        <f t="shared" si="4"/>
        <v>0</v>
      </c>
    </row>
    <row r="68" spans="1:19" x14ac:dyDescent="0.2">
      <c r="A68" s="16">
        <v>1958</v>
      </c>
      <c r="B68">
        <v>0</v>
      </c>
      <c r="C68">
        <v>0</v>
      </c>
      <c r="D68">
        <v>0</v>
      </c>
      <c r="E68">
        <v>0</v>
      </c>
      <c r="F68">
        <v>28</v>
      </c>
      <c r="G68">
        <v>38</v>
      </c>
      <c r="H68">
        <v>124</v>
      </c>
      <c r="I68">
        <v>139</v>
      </c>
      <c r="J68">
        <v>24</v>
      </c>
      <c r="K68">
        <v>5</v>
      </c>
      <c r="L68">
        <v>0</v>
      </c>
      <c r="M68">
        <v>0</v>
      </c>
      <c r="N68" s="16">
        <f t="shared" si="0"/>
        <v>358</v>
      </c>
      <c r="O68" s="8"/>
      <c r="P68" s="44">
        <f t="shared" si="1"/>
        <v>28</v>
      </c>
      <c r="Q68">
        <f t="shared" si="2"/>
        <v>301</v>
      </c>
      <c r="R68">
        <f t="shared" si="3"/>
        <v>29</v>
      </c>
      <c r="S68" s="45">
        <f t="shared" si="4"/>
        <v>0</v>
      </c>
    </row>
    <row r="69" spans="1:19" x14ac:dyDescent="0.2">
      <c r="A69" s="16">
        <v>1959</v>
      </c>
      <c r="B69">
        <v>0</v>
      </c>
      <c r="C69">
        <v>0</v>
      </c>
      <c r="D69">
        <v>0</v>
      </c>
      <c r="E69">
        <v>0</v>
      </c>
      <c r="F69">
        <v>49</v>
      </c>
      <c r="G69">
        <v>126</v>
      </c>
      <c r="H69">
        <v>166</v>
      </c>
      <c r="I69">
        <v>223</v>
      </c>
      <c r="J69">
        <v>25</v>
      </c>
      <c r="K69">
        <v>0</v>
      </c>
      <c r="L69">
        <v>0</v>
      </c>
      <c r="M69">
        <v>0</v>
      </c>
      <c r="N69" s="16">
        <f t="shared" si="0"/>
        <v>589</v>
      </c>
      <c r="O69" s="8"/>
      <c r="P69" s="44">
        <f t="shared" si="1"/>
        <v>49</v>
      </c>
      <c r="Q69">
        <f t="shared" si="2"/>
        <v>515</v>
      </c>
      <c r="R69">
        <f t="shared" si="3"/>
        <v>25</v>
      </c>
      <c r="S69" s="45">
        <f t="shared" si="4"/>
        <v>0</v>
      </c>
    </row>
    <row r="70" spans="1:19" x14ac:dyDescent="0.2">
      <c r="A70" s="16">
        <v>1960</v>
      </c>
      <c r="B70">
        <v>0</v>
      </c>
      <c r="C70">
        <v>0</v>
      </c>
      <c r="D70">
        <v>0</v>
      </c>
      <c r="E70">
        <v>0</v>
      </c>
      <c r="F70">
        <v>22</v>
      </c>
      <c r="G70">
        <v>56</v>
      </c>
      <c r="H70">
        <v>157</v>
      </c>
      <c r="I70">
        <v>170</v>
      </c>
      <c r="J70">
        <v>30</v>
      </c>
      <c r="K70">
        <v>0</v>
      </c>
      <c r="L70">
        <v>0</v>
      </c>
      <c r="M70">
        <v>0</v>
      </c>
      <c r="N70" s="16">
        <f t="shared" ref="N70:N124" si="5">SUM(B70:M70)</f>
        <v>435</v>
      </c>
      <c r="O70" s="8"/>
      <c r="P70" s="44">
        <f t="shared" ref="P70:P124" si="6">SUM(D70:F70)</f>
        <v>22</v>
      </c>
      <c r="Q70">
        <f t="shared" ref="Q70:Q124" si="7">SUM(G70:I70)</f>
        <v>383</v>
      </c>
      <c r="R70">
        <f t="shared" ref="R70:R124" si="8">SUM(J70:L70)</f>
        <v>30</v>
      </c>
      <c r="S70" s="45">
        <f t="shared" ref="S70:S123" si="9">SUM(M70,B71:C71)</f>
        <v>0</v>
      </c>
    </row>
    <row r="71" spans="1:19" x14ac:dyDescent="0.2">
      <c r="A71" s="17">
        <v>1961</v>
      </c>
      <c r="B71" s="40">
        <v>0</v>
      </c>
      <c r="C71" s="40">
        <v>0</v>
      </c>
      <c r="D71" s="40">
        <v>0</v>
      </c>
      <c r="E71" s="40">
        <v>0</v>
      </c>
      <c r="F71" s="40">
        <v>14</v>
      </c>
      <c r="G71" s="40">
        <v>108</v>
      </c>
      <c r="H71" s="40">
        <v>161</v>
      </c>
      <c r="I71" s="40">
        <v>167</v>
      </c>
      <c r="J71" s="40">
        <v>15</v>
      </c>
      <c r="K71" s="40">
        <v>0</v>
      </c>
      <c r="L71" s="40">
        <v>0</v>
      </c>
      <c r="M71" s="40">
        <v>0</v>
      </c>
      <c r="N71" s="17">
        <f t="shared" si="5"/>
        <v>465</v>
      </c>
      <c r="O71" s="15"/>
      <c r="P71" s="54">
        <f t="shared" si="6"/>
        <v>14</v>
      </c>
      <c r="Q71" s="40">
        <f t="shared" si="7"/>
        <v>436</v>
      </c>
      <c r="R71" s="40">
        <f t="shared" si="8"/>
        <v>15</v>
      </c>
      <c r="S71" s="55">
        <f t="shared" si="9"/>
        <v>0</v>
      </c>
    </row>
    <row r="72" spans="1:19" x14ac:dyDescent="0.2">
      <c r="A72" s="17">
        <v>1962</v>
      </c>
      <c r="B72" s="40">
        <v>0</v>
      </c>
      <c r="C72" s="40">
        <v>0</v>
      </c>
      <c r="D72" s="40">
        <v>0</v>
      </c>
      <c r="E72" s="40">
        <v>0</v>
      </c>
      <c r="F72" s="40">
        <v>60</v>
      </c>
      <c r="G72" s="40">
        <v>86</v>
      </c>
      <c r="H72" s="40">
        <v>108</v>
      </c>
      <c r="I72" s="40">
        <v>117</v>
      </c>
      <c r="J72" s="40">
        <v>6</v>
      </c>
      <c r="K72" s="40">
        <v>0</v>
      </c>
      <c r="L72" s="40">
        <v>0</v>
      </c>
      <c r="M72" s="40">
        <v>0</v>
      </c>
      <c r="N72" s="17">
        <f t="shared" si="5"/>
        <v>377</v>
      </c>
      <c r="O72" s="15"/>
      <c r="P72" s="54">
        <f t="shared" si="6"/>
        <v>60</v>
      </c>
      <c r="Q72" s="40">
        <f t="shared" si="7"/>
        <v>311</v>
      </c>
      <c r="R72" s="40">
        <f t="shared" si="8"/>
        <v>6</v>
      </c>
      <c r="S72" s="55">
        <f t="shared" si="9"/>
        <v>0</v>
      </c>
    </row>
    <row r="73" spans="1:19" x14ac:dyDescent="0.2">
      <c r="A73" s="17">
        <v>1963</v>
      </c>
      <c r="B73" s="40">
        <v>0</v>
      </c>
      <c r="C73" s="40">
        <v>0</v>
      </c>
      <c r="D73" s="40">
        <v>0</v>
      </c>
      <c r="E73" s="40">
        <v>0</v>
      </c>
      <c r="F73" s="40">
        <v>16</v>
      </c>
      <c r="G73" s="40">
        <v>139</v>
      </c>
      <c r="H73" s="40">
        <v>203</v>
      </c>
      <c r="I73" s="40">
        <v>100</v>
      </c>
      <c r="J73" s="40">
        <v>25</v>
      </c>
      <c r="K73" s="40">
        <v>24</v>
      </c>
      <c r="L73" s="40">
        <v>0</v>
      </c>
      <c r="M73" s="40">
        <v>0</v>
      </c>
      <c r="N73" s="17">
        <f t="shared" si="5"/>
        <v>507</v>
      </c>
      <c r="O73" s="15"/>
      <c r="P73" s="54">
        <f t="shared" si="6"/>
        <v>16</v>
      </c>
      <c r="Q73" s="40">
        <f t="shared" si="7"/>
        <v>442</v>
      </c>
      <c r="R73" s="40">
        <f t="shared" si="8"/>
        <v>49</v>
      </c>
      <c r="S73" s="55">
        <f t="shared" si="9"/>
        <v>0</v>
      </c>
    </row>
    <row r="74" spans="1:19" x14ac:dyDescent="0.2">
      <c r="A74" s="17">
        <v>1964</v>
      </c>
      <c r="B74" s="40">
        <v>0</v>
      </c>
      <c r="C74" s="40">
        <v>0</v>
      </c>
      <c r="D74" s="40">
        <v>0</v>
      </c>
      <c r="E74" s="40">
        <v>0</v>
      </c>
      <c r="F74" s="40">
        <v>59</v>
      </c>
      <c r="G74" s="40">
        <v>113</v>
      </c>
      <c r="H74" s="40">
        <v>271</v>
      </c>
      <c r="I74" s="40">
        <v>107</v>
      </c>
      <c r="J74" s="40">
        <v>12</v>
      </c>
      <c r="K74" s="40">
        <v>0</v>
      </c>
      <c r="L74" s="40">
        <v>0</v>
      </c>
      <c r="M74" s="40">
        <v>0</v>
      </c>
      <c r="N74" s="17">
        <f t="shared" si="5"/>
        <v>562</v>
      </c>
      <c r="O74" s="15"/>
      <c r="P74" s="54">
        <f t="shared" si="6"/>
        <v>59</v>
      </c>
      <c r="Q74" s="40">
        <f t="shared" si="7"/>
        <v>491</v>
      </c>
      <c r="R74" s="40">
        <f t="shared" si="8"/>
        <v>12</v>
      </c>
      <c r="S74" s="55">
        <f t="shared" si="9"/>
        <v>0</v>
      </c>
    </row>
    <row r="75" spans="1:19" x14ac:dyDescent="0.2">
      <c r="A75" s="17">
        <v>1965</v>
      </c>
      <c r="B75" s="40">
        <v>0</v>
      </c>
      <c r="C75" s="40">
        <v>0</v>
      </c>
      <c r="D75" s="40">
        <v>0</v>
      </c>
      <c r="E75" s="40">
        <v>0</v>
      </c>
      <c r="F75" s="40">
        <v>49</v>
      </c>
      <c r="G75" s="40">
        <v>82</v>
      </c>
      <c r="H75" s="40">
        <v>136</v>
      </c>
      <c r="I75" s="40">
        <v>95</v>
      </c>
      <c r="J75" s="40">
        <v>0</v>
      </c>
      <c r="K75" s="40">
        <v>0</v>
      </c>
      <c r="L75" s="40">
        <v>0</v>
      </c>
      <c r="M75" s="40">
        <v>0</v>
      </c>
      <c r="N75" s="17">
        <f t="shared" si="5"/>
        <v>362</v>
      </c>
      <c r="O75" s="15"/>
      <c r="P75" s="54">
        <f t="shared" si="6"/>
        <v>49</v>
      </c>
      <c r="Q75" s="40">
        <f t="shared" si="7"/>
        <v>313</v>
      </c>
      <c r="R75" s="40">
        <f t="shared" si="8"/>
        <v>0</v>
      </c>
      <c r="S75" s="55">
        <f t="shared" si="9"/>
        <v>0</v>
      </c>
    </row>
    <row r="76" spans="1:19" x14ac:dyDescent="0.2">
      <c r="A76" s="17">
        <v>1966</v>
      </c>
      <c r="B76" s="40">
        <v>0</v>
      </c>
      <c r="C76" s="40">
        <v>0</v>
      </c>
      <c r="D76" s="40">
        <v>0</v>
      </c>
      <c r="E76" s="40">
        <v>0</v>
      </c>
      <c r="F76" s="40">
        <v>9</v>
      </c>
      <c r="G76" s="40">
        <v>110</v>
      </c>
      <c r="H76" s="40">
        <v>246</v>
      </c>
      <c r="I76" s="40">
        <v>95</v>
      </c>
      <c r="J76" s="40">
        <v>13</v>
      </c>
      <c r="K76" s="40">
        <v>0</v>
      </c>
      <c r="L76" s="40">
        <v>0</v>
      </c>
      <c r="M76" s="40">
        <v>0</v>
      </c>
      <c r="N76" s="17">
        <f t="shared" si="5"/>
        <v>473</v>
      </c>
      <c r="O76" s="15"/>
      <c r="P76" s="54">
        <f t="shared" si="6"/>
        <v>9</v>
      </c>
      <c r="Q76" s="40">
        <f t="shared" si="7"/>
        <v>451</v>
      </c>
      <c r="R76" s="40">
        <f t="shared" si="8"/>
        <v>13</v>
      </c>
      <c r="S76" s="55">
        <f t="shared" si="9"/>
        <v>0</v>
      </c>
    </row>
    <row r="77" spans="1:19" x14ac:dyDescent="0.2">
      <c r="A77" s="17">
        <v>1967</v>
      </c>
      <c r="B77" s="40">
        <v>0</v>
      </c>
      <c r="C77" s="40">
        <v>0</v>
      </c>
      <c r="D77" s="40">
        <v>0</v>
      </c>
      <c r="E77" s="40">
        <v>0</v>
      </c>
      <c r="F77" s="40">
        <v>7</v>
      </c>
      <c r="G77" s="40">
        <v>99</v>
      </c>
      <c r="H77" s="40">
        <v>122</v>
      </c>
      <c r="I77" s="40">
        <v>72</v>
      </c>
      <c r="J77" s="40">
        <v>11</v>
      </c>
      <c r="K77" s="40">
        <v>0</v>
      </c>
      <c r="L77" s="40">
        <v>0</v>
      </c>
      <c r="M77" s="40">
        <v>0</v>
      </c>
      <c r="N77" s="17">
        <f t="shared" si="5"/>
        <v>311</v>
      </c>
      <c r="O77" s="15"/>
      <c r="P77" s="54">
        <f t="shared" si="6"/>
        <v>7</v>
      </c>
      <c r="Q77" s="40">
        <f t="shared" si="7"/>
        <v>293</v>
      </c>
      <c r="R77" s="40">
        <f t="shared" si="8"/>
        <v>11</v>
      </c>
      <c r="S77" s="55">
        <f t="shared" si="9"/>
        <v>0</v>
      </c>
    </row>
    <row r="78" spans="1:19" x14ac:dyDescent="0.2">
      <c r="A78" s="17">
        <v>1968</v>
      </c>
      <c r="B78" s="40">
        <v>0</v>
      </c>
      <c r="C78" s="40">
        <v>0</v>
      </c>
      <c r="D78" s="40">
        <v>0</v>
      </c>
      <c r="E78" s="40">
        <v>0</v>
      </c>
      <c r="F78" s="40">
        <v>12</v>
      </c>
      <c r="G78" s="40">
        <v>90</v>
      </c>
      <c r="H78" s="40">
        <v>148</v>
      </c>
      <c r="I78" s="40">
        <v>137</v>
      </c>
      <c r="J78" s="40">
        <v>15</v>
      </c>
      <c r="K78" s="40">
        <v>0</v>
      </c>
      <c r="L78" s="40">
        <v>0</v>
      </c>
      <c r="M78" s="40">
        <v>0</v>
      </c>
      <c r="N78" s="17">
        <f t="shared" si="5"/>
        <v>402</v>
      </c>
      <c r="O78" s="15"/>
      <c r="P78" s="54">
        <f t="shared" si="6"/>
        <v>12</v>
      </c>
      <c r="Q78" s="40">
        <f t="shared" si="7"/>
        <v>375</v>
      </c>
      <c r="R78" s="40">
        <f t="shared" si="8"/>
        <v>15</v>
      </c>
      <c r="S78" s="55">
        <f t="shared" si="9"/>
        <v>0</v>
      </c>
    </row>
    <row r="79" spans="1:19" x14ac:dyDescent="0.2">
      <c r="A79" s="17">
        <v>1969</v>
      </c>
      <c r="B79" s="40">
        <v>0</v>
      </c>
      <c r="C79" s="40">
        <v>0</v>
      </c>
      <c r="D79" s="40">
        <v>0</v>
      </c>
      <c r="E79" s="40">
        <v>0</v>
      </c>
      <c r="F79" s="40">
        <v>32</v>
      </c>
      <c r="G79" s="40">
        <v>22</v>
      </c>
      <c r="H79" s="40">
        <v>166</v>
      </c>
      <c r="I79" s="40">
        <v>182</v>
      </c>
      <c r="J79" s="40">
        <v>20</v>
      </c>
      <c r="K79" s="40">
        <v>0</v>
      </c>
      <c r="L79" s="40">
        <v>0</v>
      </c>
      <c r="M79" s="40">
        <v>0</v>
      </c>
      <c r="N79" s="17">
        <f t="shared" si="5"/>
        <v>422</v>
      </c>
      <c r="O79" s="15"/>
      <c r="P79" s="54">
        <f t="shared" si="6"/>
        <v>32</v>
      </c>
      <c r="Q79" s="40">
        <f t="shared" si="7"/>
        <v>370</v>
      </c>
      <c r="R79" s="40">
        <f t="shared" si="8"/>
        <v>20</v>
      </c>
      <c r="S79" s="55">
        <f t="shared" si="9"/>
        <v>0</v>
      </c>
    </row>
    <row r="80" spans="1:19" x14ac:dyDescent="0.2">
      <c r="A80" s="17">
        <v>1970</v>
      </c>
      <c r="B80" s="40">
        <v>0</v>
      </c>
      <c r="C80" s="40">
        <v>0</v>
      </c>
      <c r="D80" s="40">
        <v>0</v>
      </c>
      <c r="E80" s="40">
        <v>0</v>
      </c>
      <c r="F80" s="40">
        <v>32</v>
      </c>
      <c r="G80" s="40">
        <v>133</v>
      </c>
      <c r="H80" s="40">
        <v>213</v>
      </c>
      <c r="I80" s="40">
        <v>135</v>
      </c>
      <c r="J80" s="40">
        <v>15</v>
      </c>
      <c r="K80" s="40">
        <v>0</v>
      </c>
      <c r="L80" s="40">
        <v>0</v>
      </c>
      <c r="M80" s="40">
        <v>0</v>
      </c>
      <c r="N80" s="17">
        <f t="shared" si="5"/>
        <v>528</v>
      </c>
      <c r="O80" s="15"/>
      <c r="P80" s="54">
        <f t="shared" si="6"/>
        <v>32</v>
      </c>
      <c r="Q80" s="40">
        <f t="shared" si="7"/>
        <v>481</v>
      </c>
      <c r="R80" s="40">
        <f t="shared" si="8"/>
        <v>15</v>
      </c>
      <c r="S80" s="55">
        <f t="shared" si="9"/>
        <v>0</v>
      </c>
    </row>
    <row r="81" spans="1:19" x14ac:dyDescent="0.2">
      <c r="A81" s="16">
        <v>1971</v>
      </c>
      <c r="B81">
        <v>0</v>
      </c>
      <c r="C81">
        <v>0</v>
      </c>
      <c r="D81">
        <v>0</v>
      </c>
      <c r="E81">
        <v>0</v>
      </c>
      <c r="F81">
        <v>11</v>
      </c>
      <c r="G81">
        <v>175</v>
      </c>
      <c r="H81">
        <v>105</v>
      </c>
      <c r="I81">
        <v>95</v>
      </c>
      <c r="J81">
        <v>30</v>
      </c>
      <c r="K81">
        <v>11</v>
      </c>
      <c r="L81">
        <v>0</v>
      </c>
      <c r="M81">
        <v>0</v>
      </c>
      <c r="N81" s="16">
        <f t="shared" si="5"/>
        <v>427</v>
      </c>
      <c r="O81" s="8"/>
      <c r="P81" s="44">
        <f t="shared" si="6"/>
        <v>11</v>
      </c>
      <c r="Q81">
        <f t="shared" si="7"/>
        <v>375</v>
      </c>
      <c r="R81">
        <f t="shared" si="8"/>
        <v>41</v>
      </c>
      <c r="S81" s="45">
        <f t="shared" si="9"/>
        <v>0</v>
      </c>
    </row>
    <row r="82" spans="1:19" x14ac:dyDescent="0.2">
      <c r="A82" s="16">
        <v>1972</v>
      </c>
      <c r="B82">
        <v>0</v>
      </c>
      <c r="C82">
        <v>0</v>
      </c>
      <c r="D82">
        <v>0</v>
      </c>
      <c r="E82">
        <v>0</v>
      </c>
      <c r="F82">
        <v>49</v>
      </c>
      <c r="G82">
        <v>72</v>
      </c>
      <c r="H82">
        <v>122</v>
      </c>
      <c r="I82">
        <v>133</v>
      </c>
      <c r="J82">
        <v>11</v>
      </c>
      <c r="K82">
        <v>0</v>
      </c>
      <c r="L82">
        <v>0</v>
      </c>
      <c r="M82">
        <v>0</v>
      </c>
      <c r="N82" s="16">
        <f t="shared" si="5"/>
        <v>387</v>
      </c>
      <c r="O82" s="8"/>
      <c r="P82" s="44">
        <f t="shared" si="6"/>
        <v>49</v>
      </c>
      <c r="Q82">
        <f t="shared" si="7"/>
        <v>327</v>
      </c>
      <c r="R82">
        <f t="shared" si="8"/>
        <v>11</v>
      </c>
      <c r="S82" s="45">
        <f t="shared" si="9"/>
        <v>0</v>
      </c>
    </row>
    <row r="83" spans="1:19" x14ac:dyDescent="0.2">
      <c r="A83" s="16">
        <v>1973</v>
      </c>
      <c r="B83">
        <v>0</v>
      </c>
      <c r="C83">
        <v>0</v>
      </c>
      <c r="D83">
        <v>0</v>
      </c>
      <c r="E83">
        <v>0</v>
      </c>
      <c r="F83">
        <v>11</v>
      </c>
      <c r="G83">
        <v>125</v>
      </c>
      <c r="H83">
        <v>200</v>
      </c>
      <c r="I83">
        <v>174</v>
      </c>
      <c r="J83">
        <v>15</v>
      </c>
      <c r="K83">
        <v>10</v>
      </c>
      <c r="L83">
        <v>0</v>
      </c>
      <c r="M83">
        <v>0</v>
      </c>
      <c r="N83" s="16">
        <f t="shared" si="5"/>
        <v>535</v>
      </c>
      <c r="O83" s="8"/>
      <c r="P83" s="44">
        <f t="shared" si="6"/>
        <v>11</v>
      </c>
      <c r="Q83">
        <f t="shared" si="7"/>
        <v>499</v>
      </c>
      <c r="R83">
        <f t="shared" si="8"/>
        <v>25</v>
      </c>
      <c r="S83" s="45">
        <f t="shared" si="9"/>
        <v>0</v>
      </c>
    </row>
    <row r="84" spans="1:19" x14ac:dyDescent="0.2">
      <c r="A84" s="16">
        <v>1974</v>
      </c>
      <c r="B84">
        <v>0</v>
      </c>
      <c r="C84">
        <v>0</v>
      </c>
      <c r="D84">
        <v>0</v>
      </c>
      <c r="E84">
        <v>0</v>
      </c>
      <c r="F84">
        <v>12</v>
      </c>
      <c r="G84">
        <v>53</v>
      </c>
      <c r="H84">
        <v>257</v>
      </c>
      <c r="I84">
        <v>95</v>
      </c>
      <c r="J84">
        <v>0</v>
      </c>
      <c r="K84">
        <v>0</v>
      </c>
      <c r="L84">
        <v>0</v>
      </c>
      <c r="M84">
        <v>0</v>
      </c>
      <c r="N84" s="16">
        <f t="shared" si="5"/>
        <v>417</v>
      </c>
      <c r="O84" s="8"/>
      <c r="P84" s="44">
        <f t="shared" si="6"/>
        <v>12</v>
      </c>
      <c r="Q84">
        <f t="shared" si="7"/>
        <v>405</v>
      </c>
      <c r="R84">
        <f t="shared" si="8"/>
        <v>0</v>
      </c>
      <c r="S84" s="45">
        <f t="shared" si="9"/>
        <v>0</v>
      </c>
    </row>
    <row r="85" spans="1:19" x14ac:dyDescent="0.2">
      <c r="A85" s="16">
        <v>1975</v>
      </c>
      <c r="B85">
        <v>0</v>
      </c>
      <c r="C85">
        <v>0</v>
      </c>
      <c r="D85">
        <v>0</v>
      </c>
      <c r="E85">
        <v>0</v>
      </c>
      <c r="F85">
        <v>43</v>
      </c>
      <c r="G85">
        <v>99</v>
      </c>
      <c r="H85">
        <v>224</v>
      </c>
      <c r="I85">
        <v>143</v>
      </c>
      <c r="J85">
        <v>0</v>
      </c>
      <c r="K85">
        <v>0</v>
      </c>
      <c r="L85">
        <v>0</v>
      </c>
      <c r="M85">
        <v>0</v>
      </c>
      <c r="N85" s="16">
        <f t="shared" si="5"/>
        <v>509</v>
      </c>
      <c r="O85" s="8"/>
      <c r="P85" s="44">
        <f t="shared" si="6"/>
        <v>43</v>
      </c>
      <c r="Q85">
        <f t="shared" si="7"/>
        <v>466</v>
      </c>
      <c r="R85">
        <f t="shared" si="8"/>
        <v>0</v>
      </c>
      <c r="S85" s="45">
        <f t="shared" si="9"/>
        <v>0</v>
      </c>
    </row>
    <row r="86" spans="1:19" x14ac:dyDescent="0.2">
      <c r="A86" s="16">
        <v>1976</v>
      </c>
      <c r="B86">
        <v>0</v>
      </c>
      <c r="C86">
        <v>0</v>
      </c>
      <c r="D86">
        <v>0</v>
      </c>
      <c r="E86">
        <v>0</v>
      </c>
      <c r="F86">
        <v>15</v>
      </c>
      <c r="G86">
        <v>133</v>
      </c>
      <c r="H86">
        <v>216</v>
      </c>
      <c r="I86">
        <v>139</v>
      </c>
      <c r="J86">
        <v>12</v>
      </c>
      <c r="K86">
        <v>0</v>
      </c>
      <c r="L86">
        <v>0</v>
      </c>
      <c r="M86">
        <v>0</v>
      </c>
      <c r="N86" s="16">
        <f t="shared" si="5"/>
        <v>515</v>
      </c>
      <c r="O86" s="8"/>
      <c r="P86" s="44">
        <f t="shared" si="6"/>
        <v>15</v>
      </c>
      <c r="Q86">
        <f t="shared" si="7"/>
        <v>488</v>
      </c>
      <c r="R86">
        <f t="shared" si="8"/>
        <v>12</v>
      </c>
      <c r="S86" s="45">
        <f t="shared" si="9"/>
        <v>0</v>
      </c>
    </row>
    <row r="87" spans="1:19" x14ac:dyDescent="0.2">
      <c r="A87" s="16">
        <v>1977</v>
      </c>
      <c r="B87">
        <v>0</v>
      </c>
      <c r="C87">
        <v>0</v>
      </c>
      <c r="D87">
        <v>0</v>
      </c>
      <c r="E87">
        <v>7</v>
      </c>
      <c r="F87">
        <v>117</v>
      </c>
      <c r="G87">
        <v>95</v>
      </c>
      <c r="H87">
        <v>246</v>
      </c>
      <c r="I87">
        <v>72</v>
      </c>
      <c r="J87">
        <v>20</v>
      </c>
      <c r="K87">
        <v>0</v>
      </c>
      <c r="L87">
        <v>0</v>
      </c>
      <c r="M87">
        <v>0</v>
      </c>
      <c r="N87" s="16">
        <f t="shared" si="5"/>
        <v>557</v>
      </c>
      <c r="O87" s="8"/>
      <c r="P87" s="44">
        <f t="shared" si="6"/>
        <v>124</v>
      </c>
      <c r="Q87">
        <f t="shared" si="7"/>
        <v>413</v>
      </c>
      <c r="R87">
        <f t="shared" si="8"/>
        <v>20</v>
      </c>
      <c r="S87" s="45">
        <f t="shared" si="9"/>
        <v>0</v>
      </c>
    </row>
    <row r="88" spans="1:19" x14ac:dyDescent="0.2">
      <c r="A88" s="16">
        <v>1978</v>
      </c>
      <c r="B88">
        <v>0</v>
      </c>
      <c r="C88">
        <v>0</v>
      </c>
      <c r="D88">
        <v>0</v>
      </c>
      <c r="E88">
        <v>0</v>
      </c>
      <c r="F88">
        <v>34</v>
      </c>
      <c r="G88">
        <v>89</v>
      </c>
      <c r="H88">
        <v>144</v>
      </c>
      <c r="I88">
        <v>143</v>
      </c>
      <c r="J88">
        <v>62</v>
      </c>
      <c r="K88">
        <v>0</v>
      </c>
      <c r="L88">
        <v>0</v>
      </c>
      <c r="M88">
        <v>0</v>
      </c>
      <c r="N88" s="16">
        <f t="shared" si="5"/>
        <v>472</v>
      </c>
      <c r="O88" s="8"/>
      <c r="P88" s="44">
        <f t="shared" si="6"/>
        <v>34</v>
      </c>
      <c r="Q88">
        <f t="shared" si="7"/>
        <v>376</v>
      </c>
      <c r="R88">
        <f t="shared" si="8"/>
        <v>62</v>
      </c>
      <c r="S88" s="45">
        <f t="shared" si="9"/>
        <v>0</v>
      </c>
    </row>
    <row r="89" spans="1:19" x14ac:dyDescent="0.2">
      <c r="A89" s="16">
        <v>1979</v>
      </c>
      <c r="B89">
        <v>0</v>
      </c>
      <c r="C89">
        <v>0</v>
      </c>
      <c r="D89">
        <v>0</v>
      </c>
      <c r="E89">
        <v>0</v>
      </c>
      <c r="F89">
        <v>12</v>
      </c>
      <c r="G89">
        <v>83</v>
      </c>
      <c r="H89">
        <v>161</v>
      </c>
      <c r="I89">
        <v>102</v>
      </c>
      <c r="J89">
        <v>27</v>
      </c>
      <c r="K89">
        <v>0</v>
      </c>
      <c r="L89">
        <v>0</v>
      </c>
      <c r="M89">
        <v>0</v>
      </c>
      <c r="N89" s="16">
        <f t="shared" si="5"/>
        <v>385</v>
      </c>
      <c r="O89" s="8"/>
      <c r="P89" s="44">
        <f t="shared" si="6"/>
        <v>12</v>
      </c>
      <c r="Q89">
        <f t="shared" si="7"/>
        <v>346</v>
      </c>
      <c r="R89">
        <f t="shared" si="8"/>
        <v>27</v>
      </c>
      <c r="S89" s="45">
        <f t="shared" si="9"/>
        <v>0</v>
      </c>
    </row>
    <row r="90" spans="1:19" x14ac:dyDescent="0.2">
      <c r="A90" s="16">
        <v>1980</v>
      </c>
      <c r="B90">
        <v>0</v>
      </c>
      <c r="C90">
        <v>0</v>
      </c>
      <c r="D90">
        <v>0</v>
      </c>
      <c r="E90">
        <v>0</v>
      </c>
      <c r="F90">
        <v>41</v>
      </c>
      <c r="G90">
        <v>99</v>
      </c>
      <c r="H90">
        <v>235</v>
      </c>
      <c r="I90">
        <v>143</v>
      </c>
      <c r="J90">
        <v>14</v>
      </c>
      <c r="K90">
        <v>0</v>
      </c>
      <c r="L90">
        <v>0</v>
      </c>
      <c r="M90">
        <v>0</v>
      </c>
      <c r="N90" s="16">
        <f t="shared" si="5"/>
        <v>532</v>
      </c>
      <c r="O90" s="8"/>
      <c r="P90" s="44">
        <f t="shared" si="6"/>
        <v>41</v>
      </c>
      <c r="Q90">
        <f t="shared" si="7"/>
        <v>477</v>
      </c>
      <c r="R90">
        <f t="shared" si="8"/>
        <v>14</v>
      </c>
      <c r="S90" s="45">
        <f t="shared" si="9"/>
        <v>0</v>
      </c>
    </row>
    <row r="91" spans="1:19" x14ac:dyDescent="0.2">
      <c r="A91" s="17">
        <v>1981</v>
      </c>
      <c r="B91" s="40">
        <v>0</v>
      </c>
      <c r="C91" s="40">
        <v>0</v>
      </c>
      <c r="D91" s="40">
        <v>0</v>
      </c>
      <c r="E91" s="40">
        <v>0</v>
      </c>
      <c r="F91" s="40">
        <v>16</v>
      </c>
      <c r="G91" s="40">
        <v>97</v>
      </c>
      <c r="H91" s="40">
        <v>173</v>
      </c>
      <c r="I91" s="40">
        <v>131</v>
      </c>
      <c r="J91" s="40">
        <v>10</v>
      </c>
      <c r="K91" s="40">
        <v>0</v>
      </c>
      <c r="L91" s="40">
        <v>0</v>
      </c>
      <c r="M91" s="40">
        <v>0</v>
      </c>
      <c r="N91" s="17">
        <f t="shared" si="5"/>
        <v>427</v>
      </c>
      <c r="O91" s="15"/>
      <c r="P91" s="54">
        <f t="shared" si="6"/>
        <v>16</v>
      </c>
      <c r="Q91" s="40">
        <f t="shared" si="7"/>
        <v>401</v>
      </c>
      <c r="R91" s="40">
        <f t="shared" si="8"/>
        <v>10</v>
      </c>
      <c r="S91" s="55">
        <f t="shared" si="9"/>
        <v>0</v>
      </c>
    </row>
    <row r="92" spans="1:19" x14ac:dyDescent="0.2">
      <c r="A92" s="17">
        <v>1982</v>
      </c>
      <c r="B92" s="40">
        <v>0</v>
      </c>
      <c r="C92" s="40">
        <v>0</v>
      </c>
      <c r="D92" s="40">
        <v>0</v>
      </c>
      <c r="E92" s="40">
        <v>0</v>
      </c>
      <c r="F92" s="40">
        <v>56</v>
      </c>
      <c r="G92" s="40">
        <v>33</v>
      </c>
      <c r="H92" s="40">
        <v>221</v>
      </c>
      <c r="I92" s="40">
        <v>119</v>
      </c>
      <c r="J92" s="40">
        <v>13</v>
      </c>
      <c r="K92" s="40">
        <v>0</v>
      </c>
      <c r="L92" s="40">
        <v>0</v>
      </c>
      <c r="M92" s="40">
        <v>0</v>
      </c>
      <c r="N92" s="17">
        <f t="shared" si="5"/>
        <v>442</v>
      </c>
      <c r="O92" s="15"/>
      <c r="P92" s="54">
        <f t="shared" si="6"/>
        <v>56</v>
      </c>
      <c r="Q92" s="40">
        <f t="shared" si="7"/>
        <v>373</v>
      </c>
      <c r="R92" s="40">
        <f t="shared" si="8"/>
        <v>13</v>
      </c>
      <c r="S92" s="55">
        <f t="shared" si="9"/>
        <v>0</v>
      </c>
    </row>
    <row r="93" spans="1:19" x14ac:dyDescent="0.2">
      <c r="A93" s="17">
        <v>1983</v>
      </c>
      <c r="B93" s="40">
        <v>0</v>
      </c>
      <c r="C93" s="40">
        <v>0</v>
      </c>
      <c r="D93" s="40">
        <v>0</v>
      </c>
      <c r="E93" s="40">
        <v>0</v>
      </c>
      <c r="F93" s="40">
        <v>9</v>
      </c>
      <c r="G93" s="40">
        <v>105</v>
      </c>
      <c r="H93" s="40">
        <v>288</v>
      </c>
      <c r="I93" s="40">
        <v>248</v>
      </c>
      <c r="J93" s="40">
        <v>24</v>
      </c>
      <c r="K93" s="40">
        <v>0</v>
      </c>
      <c r="L93" s="40">
        <v>0</v>
      </c>
      <c r="M93" s="40">
        <v>0</v>
      </c>
      <c r="N93" s="17">
        <f t="shared" si="5"/>
        <v>674</v>
      </c>
      <c r="O93" s="15"/>
      <c r="P93" s="54">
        <f t="shared" si="6"/>
        <v>9</v>
      </c>
      <c r="Q93" s="40">
        <f t="shared" si="7"/>
        <v>641</v>
      </c>
      <c r="R93" s="40">
        <f t="shared" si="8"/>
        <v>24</v>
      </c>
      <c r="S93" s="55">
        <f t="shared" si="9"/>
        <v>0</v>
      </c>
    </row>
    <row r="94" spans="1:19" x14ac:dyDescent="0.2">
      <c r="A94" s="17">
        <v>1984</v>
      </c>
      <c r="B94" s="40">
        <v>0</v>
      </c>
      <c r="C94" s="40">
        <v>0</v>
      </c>
      <c r="D94" s="40">
        <v>0</v>
      </c>
      <c r="E94" s="40">
        <v>0</v>
      </c>
      <c r="F94" s="40">
        <v>13</v>
      </c>
      <c r="G94" s="40">
        <v>130</v>
      </c>
      <c r="H94" s="40">
        <v>150</v>
      </c>
      <c r="I94" s="40">
        <v>197</v>
      </c>
      <c r="J94" s="40">
        <v>8</v>
      </c>
      <c r="K94" s="40">
        <v>5</v>
      </c>
      <c r="L94" s="40">
        <v>0</v>
      </c>
      <c r="M94" s="40">
        <v>0</v>
      </c>
      <c r="N94" s="17">
        <f t="shared" si="5"/>
        <v>503</v>
      </c>
      <c r="O94" s="15"/>
      <c r="P94" s="54">
        <f t="shared" si="6"/>
        <v>13</v>
      </c>
      <c r="Q94" s="40">
        <f t="shared" si="7"/>
        <v>477</v>
      </c>
      <c r="R94" s="40">
        <f t="shared" si="8"/>
        <v>13</v>
      </c>
      <c r="S94" s="55">
        <f t="shared" si="9"/>
        <v>0</v>
      </c>
    </row>
    <row r="95" spans="1:19" x14ac:dyDescent="0.2">
      <c r="A95" s="17">
        <v>1985</v>
      </c>
      <c r="B95" s="40">
        <v>0</v>
      </c>
      <c r="C95" s="40">
        <v>0</v>
      </c>
      <c r="D95" s="40">
        <v>0</v>
      </c>
      <c r="E95" s="40">
        <v>5</v>
      </c>
      <c r="F95" s="40">
        <v>60</v>
      </c>
      <c r="G95" s="40">
        <v>55</v>
      </c>
      <c r="H95" s="40">
        <v>168</v>
      </c>
      <c r="I95" s="40">
        <v>85</v>
      </c>
      <c r="J95" s="40">
        <v>16</v>
      </c>
      <c r="K95" s="40">
        <v>0</v>
      </c>
      <c r="L95" s="40">
        <v>0</v>
      </c>
      <c r="M95" s="40">
        <v>0</v>
      </c>
      <c r="N95" s="17">
        <f t="shared" si="5"/>
        <v>389</v>
      </c>
      <c r="O95" s="15"/>
      <c r="P95" s="54">
        <f t="shared" si="6"/>
        <v>65</v>
      </c>
      <c r="Q95" s="40">
        <f t="shared" si="7"/>
        <v>308</v>
      </c>
      <c r="R95" s="40">
        <f t="shared" si="8"/>
        <v>16</v>
      </c>
      <c r="S95" s="55">
        <f t="shared" si="9"/>
        <v>0</v>
      </c>
    </row>
    <row r="96" spans="1:19" x14ac:dyDescent="0.2">
      <c r="A96" s="17">
        <v>1986</v>
      </c>
      <c r="B96" s="40">
        <v>0</v>
      </c>
      <c r="C96" s="40">
        <v>0</v>
      </c>
      <c r="D96" s="40">
        <v>0</v>
      </c>
      <c r="E96" s="40">
        <v>0</v>
      </c>
      <c r="F96" s="40">
        <v>39</v>
      </c>
      <c r="G96" s="40">
        <v>115</v>
      </c>
      <c r="H96" s="40">
        <v>221</v>
      </c>
      <c r="I96" s="40">
        <v>75</v>
      </c>
      <c r="J96" s="40">
        <v>16</v>
      </c>
      <c r="K96" s="40">
        <v>0</v>
      </c>
      <c r="L96" s="40">
        <v>0</v>
      </c>
      <c r="M96" s="40">
        <v>0</v>
      </c>
      <c r="N96" s="17">
        <f t="shared" si="5"/>
        <v>466</v>
      </c>
      <c r="O96" s="15"/>
      <c r="P96" s="54">
        <f t="shared" si="6"/>
        <v>39</v>
      </c>
      <c r="Q96" s="40">
        <f t="shared" si="7"/>
        <v>411</v>
      </c>
      <c r="R96" s="40">
        <f t="shared" si="8"/>
        <v>16</v>
      </c>
      <c r="S96" s="55">
        <f t="shared" si="9"/>
        <v>0</v>
      </c>
    </row>
    <row r="97" spans="1:19" x14ac:dyDescent="0.2">
      <c r="A97" s="17">
        <v>1987</v>
      </c>
      <c r="B97" s="40">
        <v>0</v>
      </c>
      <c r="C97" s="40">
        <v>0</v>
      </c>
      <c r="D97" s="40">
        <v>0</v>
      </c>
      <c r="E97" s="40">
        <v>6</v>
      </c>
      <c r="F97" s="40">
        <v>58</v>
      </c>
      <c r="G97" s="40">
        <v>162</v>
      </c>
      <c r="H97" s="40">
        <v>268</v>
      </c>
      <c r="I97" s="40">
        <v>117</v>
      </c>
      <c r="J97" s="40">
        <v>24</v>
      </c>
      <c r="K97" s="40">
        <v>0</v>
      </c>
      <c r="L97" s="40">
        <v>0</v>
      </c>
      <c r="M97" s="40">
        <v>0</v>
      </c>
      <c r="N97" s="17">
        <f t="shared" si="5"/>
        <v>635</v>
      </c>
      <c r="O97" s="15"/>
      <c r="P97" s="54">
        <f t="shared" si="6"/>
        <v>64</v>
      </c>
      <c r="Q97" s="40">
        <f t="shared" si="7"/>
        <v>547</v>
      </c>
      <c r="R97" s="40">
        <f t="shared" si="8"/>
        <v>24</v>
      </c>
      <c r="S97" s="55">
        <f t="shared" si="9"/>
        <v>0</v>
      </c>
    </row>
    <row r="98" spans="1:19" x14ac:dyDescent="0.2">
      <c r="A98" s="17">
        <v>1988</v>
      </c>
      <c r="B98" s="40">
        <v>0</v>
      </c>
      <c r="C98" s="40">
        <v>0</v>
      </c>
      <c r="D98" s="40">
        <v>0</v>
      </c>
      <c r="E98" s="40">
        <v>0</v>
      </c>
      <c r="F98" s="40">
        <v>67</v>
      </c>
      <c r="G98" s="40">
        <v>186</v>
      </c>
      <c r="H98" s="40">
        <v>283</v>
      </c>
      <c r="I98" s="40">
        <v>242</v>
      </c>
      <c r="J98" s="40">
        <v>26</v>
      </c>
      <c r="K98" s="40">
        <v>0</v>
      </c>
      <c r="L98" s="40">
        <v>0</v>
      </c>
      <c r="M98" s="40">
        <v>0</v>
      </c>
      <c r="N98" s="17">
        <f t="shared" si="5"/>
        <v>804</v>
      </c>
      <c r="O98" s="15"/>
      <c r="P98" s="54">
        <f t="shared" si="6"/>
        <v>67</v>
      </c>
      <c r="Q98" s="40">
        <f t="shared" si="7"/>
        <v>711</v>
      </c>
      <c r="R98" s="40">
        <f t="shared" si="8"/>
        <v>26</v>
      </c>
      <c r="S98" s="55">
        <f t="shared" si="9"/>
        <v>0</v>
      </c>
    </row>
    <row r="99" spans="1:19" x14ac:dyDescent="0.2">
      <c r="A99" s="17">
        <v>1989</v>
      </c>
      <c r="B99" s="40">
        <v>0</v>
      </c>
      <c r="C99" s="40">
        <v>0</v>
      </c>
      <c r="D99" s="40">
        <v>0</v>
      </c>
      <c r="E99" s="40">
        <v>0</v>
      </c>
      <c r="F99" s="40">
        <v>21</v>
      </c>
      <c r="G99" s="40">
        <v>79</v>
      </c>
      <c r="H99" s="40">
        <v>237</v>
      </c>
      <c r="I99" s="40">
        <v>135</v>
      </c>
      <c r="J99" s="40">
        <v>14</v>
      </c>
      <c r="K99" s="40">
        <v>0</v>
      </c>
      <c r="L99" s="40">
        <v>0</v>
      </c>
      <c r="M99" s="40">
        <v>0</v>
      </c>
      <c r="N99" s="17">
        <f t="shared" si="5"/>
        <v>486</v>
      </c>
      <c r="O99" s="15"/>
      <c r="P99" s="54">
        <f t="shared" si="6"/>
        <v>21</v>
      </c>
      <c r="Q99" s="40">
        <f t="shared" si="7"/>
        <v>451</v>
      </c>
      <c r="R99" s="40">
        <f t="shared" si="8"/>
        <v>14</v>
      </c>
      <c r="S99" s="55">
        <f t="shared" si="9"/>
        <v>0</v>
      </c>
    </row>
    <row r="100" spans="1:19" x14ac:dyDescent="0.2">
      <c r="A100" s="17">
        <v>1990</v>
      </c>
      <c r="B100" s="40">
        <v>0</v>
      </c>
      <c r="C100" s="40">
        <v>0</v>
      </c>
      <c r="D100" s="40">
        <v>0</v>
      </c>
      <c r="E100" s="40">
        <v>0</v>
      </c>
      <c r="F100" s="40">
        <v>13</v>
      </c>
      <c r="G100" s="40">
        <v>116</v>
      </c>
      <c r="H100" s="40">
        <v>166</v>
      </c>
      <c r="I100" s="40">
        <v>137</v>
      </c>
      <c r="J100" s="40">
        <v>39</v>
      </c>
      <c r="K100" s="40">
        <v>0</v>
      </c>
      <c r="L100" s="40">
        <v>0</v>
      </c>
      <c r="M100" s="40">
        <v>0</v>
      </c>
      <c r="N100" s="17">
        <f t="shared" si="5"/>
        <v>471</v>
      </c>
      <c r="O100" s="15"/>
      <c r="P100" s="54">
        <f t="shared" si="6"/>
        <v>13</v>
      </c>
      <c r="Q100" s="40">
        <f t="shared" si="7"/>
        <v>419</v>
      </c>
      <c r="R100" s="40">
        <f t="shared" si="8"/>
        <v>39</v>
      </c>
      <c r="S100" s="55">
        <f t="shared" si="9"/>
        <v>0</v>
      </c>
    </row>
    <row r="101" spans="1:19" x14ac:dyDescent="0.2">
      <c r="A101" s="16">
        <v>1991</v>
      </c>
      <c r="B101">
        <v>0</v>
      </c>
      <c r="C101">
        <v>0</v>
      </c>
      <c r="D101">
        <v>0</v>
      </c>
      <c r="E101">
        <v>0</v>
      </c>
      <c r="F101">
        <v>57</v>
      </c>
      <c r="G101">
        <v>191</v>
      </c>
      <c r="H101">
        <v>168</v>
      </c>
      <c r="I101">
        <v>151</v>
      </c>
      <c r="J101">
        <v>10</v>
      </c>
      <c r="K101">
        <v>0</v>
      </c>
      <c r="L101">
        <v>0</v>
      </c>
      <c r="M101">
        <v>0</v>
      </c>
      <c r="N101" s="16">
        <f t="shared" si="5"/>
        <v>577</v>
      </c>
      <c r="O101" s="8"/>
      <c r="P101" s="44">
        <f t="shared" si="6"/>
        <v>57</v>
      </c>
      <c r="Q101">
        <f t="shared" si="7"/>
        <v>510</v>
      </c>
      <c r="R101">
        <f t="shared" si="8"/>
        <v>10</v>
      </c>
      <c r="S101" s="45">
        <f t="shared" si="9"/>
        <v>0</v>
      </c>
    </row>
    <row r="102" spans="1:19" x14ac:dyDescent="0.2">
      <c r="A102" s="16">
        <v>1992</v>
      </c>
      <c r="B102">
        <v>0</v>
      </c>
      <c r="C102">
        <v>0</v>
      </c>
      <c r="D102">
        <v>0</v>
      </c>
      <c r="E102">
        <v>0</v>
      </c>
      <c r="F102">
        <v>34</v>
      </c>
      <c r="G102">
        <v>64</v>
      </c>
      <c r="H102">
        <v>73</v>
      </c>
      <c r="I102">
        <v>64</v>
      </c>
      <c r="J102">
        <v>11</v>
      </c>
      <c r="K102">
        <v>0</v>
      </c>
      <c r="L102">
        <v>0</v>
      </c>
      <c r="M102">
        <v>0</v>
      </c>
      <c r="N102" s="16">
        <f t="shared" si="5"/>
        <v>246</v>
      </c>
      <c r="O102" s="8"/>
      <c r="P102" s="44">
        <f t="shared" si="6"/>
        <v>34</v>
      </c>
      <c r="Q102">
        <f t="shared" si="7"/>
        <v>201</v>
      </c>
      <c r="R102">
        <f t="shared" si="8"/>
        <v>11</v>
      </c>
      <c r="S102" s="45">
        <f t="shared" si="9"/>
        <v>0</v>
      </c>
    </row>
    <row r="103" spans="1:19" x14ac:dyDescent="0.2">
      <c r="A103" s="16">
        <v>1993</v>
      </c>
      <c r="B103">
        <v>0</v>
      </c>
      <c r="C103">
        <v>0</v>
      </c>
      <c r="D103">
        <v>0</v>
      </c>
      <c r="E103">
        <v>0</v>
      </c>
      <c r="F103">
        <v>22</v>
      </c>
      <c r="G103">
        <v>56</v>
      </c>
      <c r="H103">
        <v>146</v>
      </c>
      <c r="I103">
        <v>149</v>
      </c>
      <c r="J103">
        <v>0</v>
      </c>
      <c r="K103">
        <v>0</v>
      </c>
      <c r="L103">
        <v>0</v>
      </c>
      <c r="M103">
        <v>0</v>
      </c>
      <c r="N103" s="16">
        <f t="shared" si="5"/>
        <v>373</v>
      </c>
      <c r="O103" s="8"/>
      <c r="P103" s="44">
        <f t="shared" si="6"/>
        <v>22</v>
      </c>
      <c r="Q103">
        <f t="shared" si="7"/>
        <v>351</v>
      </c>
      <c r="R103">
        <f t="shared" si="8"/>
        <v>0</v>
      </c>
      <c r="S103" s="45">
        <f t="shared" si="9"/>
        <v>0</v>
      </c>
    </row>
    <row r="104" spans="1:19" x14ac:dyDescent="0.2">
      <c r="A104" s="16">
        <v>1994</v>
      </c>
      <c r="B104">
        <v>0</v>
      </c>
      <c r="C104">
        <v>0</v>
      </c>
      <c r="D104">
        <v>0</v>
      </c>
      <c r="E104">
        <v>0</v>
      </c>
      <c r="F104">
        <v>30</v>
      </c>
      <c r="G104">
        <v>139</v>
      </c>
      <c r="H104">
        <v>124</v>
      </c>
      <c r="I104">
        <v>82</v>
      </c>
      <c r="J104">
        <v>42</v>
      </c>
      <c r="K104">
        <v>0</v>
      </c>
      <c r="L104">
        <v>0</v>
      </c>
      <c r="M104">
        <v>0</v>
      </c>
      <c r="N104" s="16">
        <f t="shared" si="5"/>
        <v>417</v>
      </c>
      <c r="O104" s="8"/>
      <c r="P104" s="44">
        <f t="shared" si="6"/>
        <v>30</v>
      </c>
      <c r="Q104">
        <f t="shared" si="7"/>
        <v>345</v>
      </c>
      <c r="R104">
        <f t="shared" si="8"/>
        <v>42</v>
      </c>
      <c r="S104" s="45">
        <f t="shared" si="9"/>
        <v>0</v>
      </c>
    </row>
    <row r="105" spans="1:19" x14ac:dyDescent="0.2">
      <c r="A105" s="16">
        <v>1995</v>
      </c>
      <c r="B105">
        <v>0</v>
      </c>
      <c r="C105">
        <v>0</v>
      </c>
      <c r="D105">
        <v>0</v>
      </c>
      <c r="E105">
        <v>0</v>
      </c>
      <c r="F105">
        <v>18</v>
      </c>
      <c r="G105">
        <v>173</v>
      </c>
      <c r="H105">
        <v>211</v>
      </c>
      <c r="I105">
        <v>268</v>
      </c>
      <c r="J105">
        <v>11</v>
      </c>
      <c r="K105">
        <v>0</v>
      </c>
      <c r="L105">
        <v>0</v>
      </c>
      <c r="M105">
        <v>0</v>
      </c>
      <c r="N105" s="16">
        <f t="shared" si="5"/>
        <v>681</v>
      </c>
      <c r="O105" s="8"/>
      <c r="P105" s="44">
        <f t="shared" si="6"/>
        <v>18</v>
      </c>
      <c r="Q105">
        <f t="shared" si="7"/>
        <v>652</v>
      </c>
      <c r="R105">
        <f t="shared" si="8"/>
        <v>11</v>
      </c>
      <c r="S105" s="45">
        <f t="shared" si="9"/>
        <v>0</v>
      </c>
    </row>
    <row r="106" spans="1:19" x14ac:dyDescent="0.2">
      <c r="A106" s="16">
        <v>1996</v>
      </c>
      <c r="B106">
        <v>0</v>
      </c>
      <c r="C106">
        <v>0</v>
      </c>
      <c r="D106">
        <v>0</v>
      </c>
      <c r="E106">
        <v>0</v>
      </c>
      <c r="F106">
        <v>12</v>
      </c>
      <c r="G106">
        <v>102</v>
      </c>
      <c r="H106">
        <v>122</v>
      </c>
      <c r="I106">
        <v>133</v>
      </c>
      <c r="J106">
        <v>20</v>
      </c>
      <c r="K106">
        <v>0</v>
      </c>
      <c r="L106">
        <v>0</v>
      </c>
      <c r="M106">
        <v>0</v>
      </c>
      <c r="N106" s="16">
        <f t="shared" si="5"/>
        <v>389</v>
      </c>
      <c r="O106" s="8"/>
      <c r="P106" s="44">
        <f t="shared" si="6"/>
        <v>12</v>
      </c>
      <c r="Q106">
        <f t="shared" si="7"/>
        <v>357</v>
      </c>
      <c r="R106">
        <f t="shared" si="8"/>
        <v>20</v>
      </c>
      <c r="S106" s="45">
        <f t="shared" si="9"/>
        <v>0</v>
      </c>
    </row>
    <row r="107" spans="1:19" x14ac:dyDescent="0.2">
      <c r="A107" s="16">
        <v>1997</v>
      </c>
      <c r="B107">
        <v>0</v>
      </c>
      <c r="C107">
        <v>0</v>
      </c>
      <c r="D107">
        <v>0</v>
      </c>
      <c r="E107">
        <v>0</v>
      </c>
      <c r="F107">
        <v>8</v>
      </c>
      <c r="G107">
        <v>131</v>
      </c>
      <c r="H107">
        <v>155</v>
      </c>
      <c r="I107">
        <v>85</v>
      </c>
      <c r="J107">
        <v>27</v>
      </c>
      <c r="K107">
        <v>0</v>
      </c>
      <c r="L107">
        <v>0</v>
      </c>
      <c r="M107">
        <v>0</v>
      </c>
      <c r="N107" s="16">
        <f t="shared" si="5"/>
        <v>406</v>
      </c>
      <c r="O107" s="8"/>
      <c r="P107" s="44">
        <f t="shared" si="6"/>
        <v>8</v>
      </c>
      <c r="Q107">
        <f t="shared" si="7"/>
        <v>371</v>
      </c>
      <c r="R107">
        <f t="shared" si="8"/>
        <v>27</v>
      </c>
      <c r="S107" s="45">
        <f t="shared" si="9"/>
        <v>0</v>
      </c>
    </row>
    <row r="108" spans="1:19" x14ac:dyDescent="0.2">
      <c r="A108" s="16">
        <v>1998</v>
      </c>
      <c r="B108">
        <v>0</v>
      </c>
      <c r="C108">
        <v>0</v>
      </c>
      <c r="D108">
        <v>0</v>
      </c>
      <c r="E108">
        <v>0</v>
      </c>
      <c r="F108">
        <v>83</v>
      </c>
      <c r="G108">
        <v>76</v>
      </c>
      <c r="H108">
        <v>203</v>
      </c>
      <c r="I108">
        <v>167</v>
      </c>
      <c r="J108">
        <v>72</v>
      </c>
      <c r="K108">
        <v>0</v>
      </c>
      <c r="L108">
        <v>0</v>
      </c>
      <c r="M108">
        <v>0</v>
      </c>
      <c r="N108" s="16">
        <f t="shared" si="5"/>
        <v>601</v>
      </c>
      <c r="O108" s="8"/>
      <c r="P108" s="44">
        <f t="shared" si="6"/>
        <v>83</v>
      </c>
      <c r="Q108">
        <f t="shared" si="7"/>
        <v>446</v>
      </c>
      <c r="R108">
        <f t="shared" si="8"/>
        <v>72</v>
      </c>
      <c r="S108" s="45">
        <f t="shared" si="9"/>
        <v>0</v>
      </c>
    </row>
    <row r="109" spans="1:19" x14ac:dyDescent="0.2">
      <c r="A109" s="16">
        <v>1999</v>
      </c>
      <c r="B109">
        <v>0</v>
      </c>
      <c r="C109">
        <v>0</v>
      </c>
      <c r="D109">
        <v>0</v>
      </c>
      <c r="E109">
        <v>0</v>
      </c>
      <c r="F109">
        <v>45</v>
      </c>
      <c r="G109">
        <v>108</v>
      </c>
      <c r="H109">
        <v>280</v>
      </c>
      <c r="I109">
        <v>119</v>
      </c>
      <c r="J109">
        <v>15</v>
      </c>
      <c r="K109">
        <v>0</v>
      </c>
      <c r="L109">
        <v>0</v>
      </c>
      <c r="M109">
        <v>0</v>
      </c>
      <c r="N109" s="16">
        <f t="shared" si="5"/>
        <v>567</v>
      </c>
      <c r="O109" s="8"/>
      <c r="P109" s="44">
        <f t="shared" si="6"/>
        <v>45</v>
      </c>
      <c r="Q109">
        <f t="shared" si="7"/>
        <v>507</v>
      </c>
      <c r="R109">
        <f t="shared" si="8"/>
        <v>15</v>
      </c>
      <c r="S109" s="45">
        <f t="shared" si="9"/>
        <v>0</v>
      </c>
    </row>
    <row r="110" spans="1:19" x14ac:dyDescent="0.2">
      <c r="A110" s="16">
        <v>2000</v>
      </c>
      <c r="B110">
        <v>0</v>
      </c>
      <c r="C110">
        <v>0</v>
      </c>
      <c r="D110">
        <v>0</v>
      </c>
      <c r="E110">
        <v>0</v>
      </c>
      <c r="F110">
        <v>37</v>
      </c>
      <c r="G110">
        <v>78</v>
      </c>
      <c r="H110">
        <v>166</v>
      </c>
      <c r="I110">
        <v>156</v>
      </c>
      <c r="J110">
        <v>17</v>
      </c>
      <c r="K110">
        <v>6</v>
      </c>
      <c r="L110">
        <v>0</v>
      </c>
      <c r="M110">
        <v>0</v>
      </c>
      <c r="N110" s="16">
        <f t="shared" si="5"/>
        <v>460</v>
      </c>
      <c r="O110" s="8"/>
      <c r="P110" s="44">
        <f t="shared" si="6"/>
        <v>37</v>
      </c>
      <c r="Q110">
        <f t="shared" si="7"/>
        <v>400</v>
      </c>
      <c r="R110">
        <f t="shared" si="8"/>
        <v>23</v>
      </c>
      <c r="S110" s="45">
        <f t="shared" si="9"/>
        <v>0</v>
      </c>
    </row>
    <row r="111" spans="1:19" x14ac:dyDescent="0.2">
      <c r="A111" s="17">
        <v>2001</v>
      </c>
      <c r="B111" s="40">
        <v>0</v>
      </c>
      <c r="C111" s="40">
        <v>0</v>
      </c>
      <c r="D111" s="40">
        <v>0</v>
      </c>
      <c r="E111" s="40">
        <v>0</v>
      </c>
      <c r="F111" s="40">
        <v>34</v>
      </c>
      <c r="G111" s="40">
        <v>99</v>
      </c>
      <c r="H111" s="40">
        <v>221</v>
      </c>
      <c r="I111" s="40">
        <v>199</v>
      </c>
      <c r="J111" s="40">
        <v>12</v>
      </c>
      <c r="K111" s="40">
        <v>0</v>
      </c>
      <c r="L111" s="40">
        <v>0</v>
      </c>
      <c r="M111" s="40">
        <v>0</v>
      </c>
      <c r="N111" s="17">
        <f t="shared" si="5"/>
        <v>565</v>
      </c>
      <c r="O111" s="15"/>
      <c r="P111" s="54">
        <f t="shared" si="6"/>
        <v>34</v>
      </c>
      <c r="Q111" s="40">
        <f t="shared" si="7"/>
        <v>519</v>
      </c>
      <c r="R111" s="40">
        <f t="shared" si="8"/>
        <v>12</v>
      </c>
      <c r="S111" s="55">
        <f t="shared" si="9"/>
        <v>0</v>
      </c>
    </row>
    <row r="112" spans="1:19" x14ac:dyDescent="0.2">
      <c r="A112" s="17">
        <v>2002</v>
      </c>
      <c r="B112" s="40">
        <v>0</v>
      </c>
      <c r="C112" s="40">
        <v>0</v>
      </c>
      <c r="D112" s="40">
        <v>0</v>
      </c>
      <c r="E112" s="40">
        <v>0</v>
      </c>
      <c r="F112" s="40">
        <v>11</v>
      </c>
      <c r="G112" s="40">
        <v>139</v>
      </c>
      <c r="H112" s="40">
        <v>288</v>
      </c>
      <c r="I112" s="40">
        <v>137</v>
      </c>
      <c r="J112" s="40">
        <v>44</v>
      </c>
      <c r="K112" s="40">
        <v>0</v>
      </c>
      <c r="L112" s="40">
        <v>0</v>
      </c>
      <c r="M112" s="40">
        <v>0</v>
      </c>
      <c r="N112" s="17">
        <f t="shared" si="5"/>
        <v>619</v>
      </c>
      <c r="O112" s="15"/>
      <c r="P112" s="54">
        <f t="shared" si="6"/>
        <v>11</v>
      </c>
      <c r="Q112" s="40">
        <f t="shared" si="7"/>
        <v>564</v>
      </c>
      <c r="R112" s="40">
        <f t="shared" si="8"/>
        <v>44</v>
      </c>
      <c r="S112" s="55">
        <f t="shared" si="9"/>
        <v>0</v>
      </c>
    </row>
    <row r="113" spans="1:19" x14ac:dyDescent="0.2">
      <c r="A113" s="17">
        <v>2003</v>
      </c>
      <c r="B113" s="40">
        <v>0</v>
      </c>
      <c r="C113" s="40">
        <v>0</v>
      </c>
      <c r="D113" s="40">
        <v>0</v>
      </c>
      <c r="E113" s="40">
        <v>0</v>
      </c>
      <c r="F113" s="40">
        <v>20</v>
      </c>
      <c r="G113" s="40">
        <v>86</v>
      </c>
      <c r="H113" s="40">
        <v>175</v>
      </c>
      <c r="I113" s="40">
        <v>218</v>
      </c>
      <c r="J113" s="40">
        <v>24</v>
      </c>
      <c r="K113" s="40">
        <v>0</v>
      </c>
      <c r="L113" s="40">
        <v>0</v>
      </c>
      <c r="M113" s="40">
        <v>0</v>
      </c>
      <c r="N113" s="17">
        <f t="shared" si="5"/>
        <v>523</v>
      </c>
      <c r="O113" s="15"/>
      <c r="P113" s="54">
        <f t="shared" si="6"/>
        <v>20</v>
      </c>
      <c r="Q113" s="40">
        <f t="shared" si="7"/>
        <v>479</v>
      </c>
      <c r="R113" s="40">
        <f t="shared" si="8"/>
        <v>24</v>
      </c>
      <c r="S113" s="55">
        <f t="shared" si="9"/>
        <v>0</v>
      </c>
    </row>
    <row r="114" spans="1:19" x14ac:dyDescent="0.2">
      <c r="A114" s="17">
        <v>2004</v>
      </c>
      <c r="B114" s="40">
        <v>0</v>
      </c>
      <c r="C114" s="40">
        <v>0</v>
      </c>
      <c r="D114" s="40">
        <v>0</v>
      </c>
      <c r="E114" s="40">
        <v>0</v>
      </c>
      <c r="F114" s="40">
        <v>16</v>
      </c>
      <c r="G114" s="40">
        <v>64</v>
      </c>
      <c r="H114" s="40">
        <v>144</v>
      </c>
      <c r="I114" s="40">
        <v>56</v>
      </c>
      <c r="J114" s="40">
        <v>67</v>
      </c>
      <c r="K114" s="40">
        <v>0</v>
      </c>
      <c r="L114" s="40">
        <v>0</v>
      </c>
      <c r="M114" s="40">
        <v>0</v>
      </c>
      <c r="N114" s="17">
        <f t="shared" si="5"/>
        <v>347</v>
      </c>
      <c r="O114" s="15"/>
      <c r="P114" s="54">
        <f t="shared" si="6"/>
        <v>16</v>
      </c>
      <c r="Q114" s="40">
        <f t="shared" si="7"/>
        <v>264</v>
      </c>
      <c r="R114" s="40">
        <f t="shared" si="8"/>
        <v>67</v>
      </c>
      <c r="S114" s="55">
        <f t="shared" si="9"/>
        <v>0</v>
      </c>
    </row>
    <row r="115" spans="1:19" x14ac:dyDescent="0.2">
      <c r="A115" s="17">
        <v>2005</v>
      </c>
      <c r="B115" s="40">
        <v>0</v>
      </c>
      <c r="C115" s="40">
        <v>0</v>
      </c>
      <c r="D115" s="40">
        <v>0</v>
      </c>
      <c r="E115" s="40">
        <v>0</v>
      </c>
      <c r="F115" s="40">
        <v>14</v>
      </c>
      <c r="G115" s="40">
        <v>193</v>
      </c>
      <c r="H115" s="40">
        <v>237</v>
      </c>
      <c r="I115" s="40">
        <v>143</v>
      </c>
      <c r="J115" s="40">
        <v>62</v>
      </c>
      <c r="K115" s="40">
        <v>0</v>
      </c>
      <c r="L115" s="40">
        <v>0</v>
      </c>
      <c r="M115" s="40">
        <v>0</v>
      </c>
      <c r="N115" s="17">
        <f t="shared" si="5"/>
        <v>649</v>
      </c>
      <c r="O115" s="15"/>
      <c r="P115" s="54">
        <f t="shared" si="6"/>
        <v>14</v>
      </c>
      <c r="Q115" s="40">
        <f t="shared" si="7"/>
        <v>573</v>
      </c>
      <c r="R115" s="40">
        <f t="shared" si="8"/>
        <v>62</v>
      </c>
      <c r="S115" s="55">
        <f t="shared" si="9"/>
        <v>0</v>
      </c>
    </row>
    <row r="116" spans="1:19" x14ac:dyDescent="0.2">
      <c r="A116" s="17">
        <v>2006</v>
      </c>
      <c r="B116" s="40">
        <v>0</v>
      </c>
      <c r="C116" s="40">
        <v>0</v>
      </c>
      <c r="D116" s="40">
        <v>0</v>
      </c>
      <c r="E116" s="40">
        <v>6</v>
      </c>
      <c r="F116" s="40">
        <v>34</v>
      </c>
      <c r="G116" s="40">
        <v>119</v>
      </c>
      <c r="H116" s="40">
        <v>303</v>
      </c>
      <c r="I116" s="40">
        <v>158</v>
      </c>
      <c r="J116" s="40">
        <v>8</v>
      </c>
      <c r="K116" s="40">
        <v>0</v>
      </c>
      <c r="L116" s="40">
        <v>0</v>
      </c>
      <c r="M116" s="40">
        <v>0</v>
      </c>
      <c r="N116" s="17">
        <f t="shared" si="5"/>
        <v>628</v>
      </c>
      <c r="O116" s="15"/>
      <c r="P116" s="54">
        <f t="shared" si="6"/>
        <v>40</v>
      </c>
      <c r="Q116" s="40">
        <f t="shared" si="7"/>
        <v>580</v>
      </c>
      <c r="R116" s="40">
        <f t="shared" si="8"/>
        <v>8</v>
      </c>
      <c r="S116" s="55">
        <f t="shared" si="9"/>
        <v>0</v>
      </c>
    </row>
    <row r="117" spans="1:19" x14ac:dyDescent="0.2">
      <c r="A117" s="17">
        <v>2007</v>
      </c>
      <c r="B117" s="40">
        <v>0</v>
      </c>
      <c r="C117" s="40">
        <v>0</v>
      </c>
      <c r="D117" s="40">
        <v>0</v>
      </c>
      <c r="E117" s="40">
        <v>0</v>
      </c>
      <c r="F117" s="40">
        <v>61</v>
      </c>
      <c r="G117" s="40">
        <v>146</v>
      </c>
      <c r="H117" s="40">
        <v>208</v>
      </c>
      <c r="I117" s="40">
        <v>156</v>
      </c>
      <c r="J117" s="40">
        <v>39</v>
      </c>
      <c r="K117" s="40">
        <v>10</v>
      </c>
      <c r="L117" s="40">
        <v>0</v>
      </c>
      <c r="M117" s="40">
        <v>0</v>
      </c>
      <c r="N117" s="17">
        <f t="shared" si="5"/>
        <v>620</v>
      </c>
      <c r="O117" s="15"/>
      <c r="P117" s="54">
        <f t="shared" si="6"/>
        <v>61</v>
      </c>
      <c r="Q117" s="40">
        <f t="shared" si="7"/>
        <v>510</v>
      </c>
      <c r="R117" s="40">
        <f t="shared" si="8"/>
        <v>49</v>
      </c>
      <c r="S117" s="55">
        <f t="shared" si="9"/>
        <v>0</v>
      </c>
    </row>
    <row r="118" spans="1:19" x14ac:dyDescent="0.2">
      <c r="A118" s="17">
        <v>2008</v>
      </c>
      <c r="B118" s="40">
        <v>0</v>
      </c>
      <c r="C118" s="40">
        <v>0</v>
      </c>
      <c r="D118" s="40">
        <v>0</v>
      </c>
      <c r="E118" s="40">
        <v>0</v>
      </c>
      <c r="F118" s="40">
        <v>13</v>
      </c>
      <c r="G118" s="40">
        <v>97</v>
      </c>
      <c r="H118" s="40">
        <v>188</v>
      </c>
      <c r="I118" s="40">
        <v>121</v>
      </c>
      <c r="J118" s="40">
        <v>34</v>
      </c>
      <c r="K118" s="40">
        <v>0</v>
      </c>
      <c r="L118" s="40">
        <v>0</v>
      </c>
      <c r="M118" s="40">
        <v>0</v>
      </c>
      <c r="N118" s="17">
        <f t="shared" si="5"/>
        <v>453</v>
      </c>
      <c r="O118" s="15"/>
      <c r="P118" s="54">
        <f t="shared" si="6"/>
        <v>13</v>
      </c>
      <c r="Q118" s="40">
        <f t="shared" si="7"/>
        <v>406</v>
      </c>
      <c r="R118" s="40">
        <f t="shared" si="8"/>
        <v>34</v>
      </c>
      <c r="S118" s="55">
        <f t="shared" si="9"/>
        <v>0</v>
      </c>
    </row>
    <row r="119" spans="1:19" x14ac:dyDescent="0.2">
      <c r="A119" s="17">
        <v>2009</v>
      </c>
      <c r="B119" s="40">
        <v>0</v>
      </c>
      <c r="C119" s="40">
        <v>0</v>
      </c>
      <c r="D119" s="40">
        <v>0</v>
      </c>
      <c r="E119" s="40">
        <v>0</v>
      </c>
      <c r="F119" s="40">
        <v>26</v>
      </c>
      <c r="G119" s="40">
        <v>83</v>
      </c>
      <c r="H119" s="40">
        <v>80</v>
      </c>
      <c r="I119" s="40">
        <v>95</v>
      </c>
      <c r="J119" s="40">
        <v>43</v>
      </c>
      <c r="K119" s="40">
        <v>0</v>
      </c>
      <c r="L119" s="40">
        <v>0</v>
      </c>
      <c r="M119" s="40">
        <v>0</v>
      </c>
      <c r="N119" s="17">
        <f t="shared" si="5"/>
        <v>327</v>
      </c>
      <c r="O119" s="15"/>
      <c r="P119" s="54">
        <f t="shared" si="6"/>
        <v>26</v>
      </c>
      <c r="Q119" s="40">
        <f t="shared" si="7"/>
        <v>258</v>
      </c>
      <c r="R119" s="40">
        <f t="shared" si="8"/>
        <v>43</v>
      </c>
      <c r="S119" s="55">
        <f t="shared" si="9"/>
        <v>0</v>
      </c>
    </row>
    <row r="120" spans="1:19" x14ac:dyDescent="0.2">
      <c r="A120" s="17">
        <v>2010</v>
      </c>
      <c r="B120" s="40">
        <v>0</v>
      </c>
      <c r="C120" s="40">
        <v>0</v>
      </c>
      <c r="D120" s="40">
        <v>0</v>
      </c>
      <c r="E120" s="40">
        <v>8</v>
      </c>
      <c r="F120" s="40">
        <v>36</v>
      </c>
      <c r="G120" s="40">
        <v>110</v>
      </c>
      <c r="H120" s="40">
        <v>240</v>
      </c>
      <c r="I120" s="40">
        <v>237</v>
      </c>
      <c r="J120" s="40">
        <v>12</v>
      </c>
      <c r="K120" s="40">
        <v>0</v>
      </c>
      <c r="L120" s="40">
        <v>0</v>
      </c>
      <c r="M120" s="40">
        <v>0</v>
      </c>
      <c r="N120" s="17">
        <f t="shared" si="5"/>
        <v>643</v>
      </c>
      <c r="O120" s="15"/>
      <c r="P120" s="54">
        <f t="shared" si="6"/>
        <v>44</v>
      </c>
      <c r="Q120" s="40">
        <f t="shared" si="7"/>
        <v>587</v>
      </c>
      <c r="R120" s="40">
        <f t="shared" si="8"/>
        <v>12</v>
      </c>
      <c r="S120" s="55">
        <f t="shared" si="9"/>
        <v>0</v>
      </c>
    </row>
    <row r="121" spans="1:19" x14ac:dyDescent="0.2">
      <c r="A121" s="16">
        <v>2011</v>
      </c>
      <c r="B121">
        <v>0</v>
      </c>
      <c r="C121">
        <v>0</v>
      </c>
      <c r="D121">
        <v>0</v>
      </c>
      <c r="E121">
        <v>0</v>
      </c>
      <c r="F121">
        <v>21</v>
      </c>
      <c r="G121">
        <v>107</v>
      </c>
      <c r="H121">
        <v>303</v>
      </c>
      <c r="I121">
        <v>160</v>
      </c>
      <c r="J121">
        <v>14</v>
      </c>
      <c r="K121">
        <v>5</v>
      </c>
      <c r="L121">
        <v>0</v>
      </c>
      <c r="M121">
        <v>0</v>
      </c>
      <c r="N121" s="16">
        <f t="shared" si="5"/>
        <v>610</v>
      </c>
      <c r="O121" s="8"/>
      <c r="P121" s="44">
        <f t="shared" si="6"/>
        <v>21</v>
      </c>
      <c r="Q121">
        <f t="shared" si="7"/>
        <v>570</v>
      </c>
      <c r="R121">
        <f t="shared" si="8"/>
        <v>19</v>
      </c>
      <c r="S121" s="45">
        <f t="shared" si="9"/>
        <v>0</v>
      </c>
    </row>
    <row r="122" spans="1:19" x14ac:dyDescent="0.2">
      <c r="A122" s="16">
        <v>2012</v>
      </c>
      <c r="B122">
        <v>0</v>
      </c>
      <c r="C122">
        <v>0</v>
      </c>
      <c r="D122">
        <v>15</v>
      </c>
      <c r="E122">
        <v>0</v>
      </c>
      <c r="F122">
        <v>66</v>
      </c>
      <c r="G122">
        <v>150</v>
      </c>
      <c r="H122">
        <v>360</v>
      </c>
      <c r="I122">
        <v>139</v>
      </c>
      <c r="J122">
        <v>17</v>
      </c>
      <c r="K122">
        <v>0</v>
      </c>
      <c r="L122">
        <v>0</v>
      </c>
      <c r="M122">
        <v>0</v>
      </c>
      <c r="N122" s="16">
        <f t="shared" si="5"/>
        <v>747</v>
      </c>
      <c r="O122" s="8"/>
      <c r="P122" s="44">
        <f t="shared" si="6"/>
        <v>81</v>
      </c>
      <c r="Q122">
        <f t="shared" si="7"/>
        <v>649</v>
      </c>
      <c r="R122">
        <f t="shared" si="8"/>
        <v>17</v>
      </c>
      <c r="S122" s="45">
        <f t="shared" si="9"/>
        <v>0</v>
      </c>
    </row>
    <row r="123" spans="1:19" x14ac:dyDescent="0.2">
      <c r="A123" s="16">
        <v>2013</v>
      </c>
      <c r="B123">
        <v>0</v>
      </c>
      <c r="C123">
        <v>0</v>
      </c>
      <c r="D123">
        <v>0</v>
      </c>
      <c r="E123">
        <v>0</v>
      </c>
      <c r="F123">
        <v>22</v>
      </c>
      <c r="G123">
        <v>95</v>
      </c>
      <c r="H123">
        <v>198</v>
      </c>
      <c r="I123">
        <v>163</v>
      </c>
      <c r="J123">
        <v>52</v>
      </c>
      <c r="K123">
        <v>0</v>
      </c>
      <c r="L123">
        <v>0</v>
      </c>
      <c r="M123">
        <v>0</v>
      </c>
      <c r="N123" s="16">
        <f t="shared" si="5"/>
        <v>530</v>
      </c>
      <c r="O123" s="8"/>
      <c r="P123" s="44">
        <f t="shared" si="6"/>
        <v>22</v>
      </c>
      <c r="Q123">
        <f t="shared" si="7"/>
        <v>456</v>
      </c>
      <c r="R123">
        <f t="shared" si="8"/>
        <v>52</v>
      </c>
      <c r="S123" s="45">
        <f t="shared" si="9"/>
        <v>0</v>
      </c>
    </row>
    <row r="124" spans="1:19" x14ac:dyDescent="0.2">
      <c r="A124" s="16">
        <v>2014</v>
      </c>
      <c r="B124">
        <v>0</v>
      </c>
      <c r="C124">
        <v>0</v>
      </c>
      <c r="D124">
        <v>0</v>
      </c>
      <c r="E124">
        <v>0</v>
      </c>
      <c r="F124">
        <v>25</v>
      </c>
      <c r="G124">
        <v>144</v>
      </c>
      <c r="H124">
        <v>126</v>
      </c>
      <c r="I124">
        <v>163</v>
      </c>
      <c r="J124">
        <v>20</v>
      </c>
      <c r="K124">
        <v>0</v>
      </c>
      <c r="L124">
        <v>0</v>
      </c>
      <c r="M124">
        <v>0</v>
      </c>
      <c r="N124" s="16">
        <f t="shared" si="5"/>
        <v>478</v>
      </c>
      <c r="O124" s="8"/>
      <c r="P124" s="44">
        <f t="shared" si="6"/>
        <v>25</v>
      </c>
      <c r="Q124">
        <f t="shared" si="7"/>
        <v>433</v>
      </c>
      <c r="R124">
        <f t="shared" si="8"/>
        <v>20</v>
      </c>
      <c r="S124" s="45">
        <f>SUM(M124,B129:C129)</f>
        <v>0</v>
      </c>
    </row>
    <row r="125" spans="1:19" x14ac:dyDescent="0.2">
      <c r="A125" s="16">
        <v>2015</v>
      </c>
      <c r="B125">
        <v>0</v>
      </c>
      <c r="C125">
        <v>0</v>
      </c>
      <c r="D125">
        <v>0</v>
      </c>
      <c r="E125">
        <v>0</v>
      </c>
      <c r="F125">
        <v>34</v>
      </c>
      <c r="G125">
        <v>108</v>
      </c>
      <c r="H125">
        <v>173</v>
      </c>
      <c r="I125">
        <v>117</v>
      </c>
      <c r="J125">
        <v>95</v>
      </c>
      <c r="K125">
        <v>0</v>
      </c>
      <c r="L125">
        <v>0</v>
      </c>
      <c r="M125">
        <v>0</v>
      </c>
      <c r="N125" s="16">
        <f>SUM(B125:M125)</f>
        <v>527</v>
      </c>
      <c r="O125" s="8"/>
      <c r="P125" s="44">
        <f>SUM(D125:F125)</f>
        <v>34</v>
      </c>
      <c r="Q125">
        <f>SUM(G125:I125)</f>
        <v>398</v>
      </c>
      <c r="R125">
        <f>SUM(J125:L125)</f>
        <v>95</v>
      </c>
      <c r="S125" s="45">
        <f>SUM(M125,B129:C129)</f>
        <v>0</v>
      </c>
    </row>
    <row r="126" spans="1:19" x14ac:dyDescent="0.2">
      <c r="A126" s="16">
        <v>2016</v>
      </c>
      <c r="B126">
        <v>0</v>
      </c>
      <c r="C126">
        <v>0</v>
      </c>
      <c r="D126">
        <v>0</v>
      </c>
      <c r="E126">
        <v>0</v>
      </c>
      <c r="F126">
        <v>32</v>
      </c>
      <c r="G126">
        <v>135</v>
      </c>
      <c r="H126">
        <v>213</v>
      </c>
      <c r="I126">
        <v>189</v>
      </c>
      <c r="J126">
        <v>58</v>
      </c>
      <c r="K126">
        <v>6</v>
      </c>
      <c r="L126">
        <v>0</v>
      </c>
      <c r="M126">
        <v>0</v>
      </c>
      <c r="N126" s="16">
        <f>SUM(B126:M126)</f>
        <v>633</v>
      </c>
      <c r="O126" s="8"/>
      <c r="P126" s="44">
        <f>SUM(D126:F126)</f>
        <v>32</v>
      </c>
      <c r="Q126">
        <f>SUM(G126:I126)</f>
        <v>537</v>
      </c>
      <c r="R126">
        <f>SUM(J126:L126)</f>
        <v>64</v>
      </c>
      <c r="S126" s="45">
        <f>SUM(M126,B129:C129)</f>
        <v>0</v>
      </c>
    </row>
    <row r="127" spans="1:19" x14ac:dyDescent="0.2">
      <c r="A127" s="16">
        <v>2017</v>
      </c>
      <c r="B127">
        <v>0</v>
      </c>
      <c r="C127">
        <v>0</v>
      </c>
      <c r="D127">
        <v>0</v>
      </c>
      <c r="E127">
        <v>0</v>
      </c>
      <c r="F127">
        <v>19</v>
      </c>
      <c r="G127">
        <v>121</v>
      </c>
      <c r="H127">
        <v>198</v>
      </c>
      <c r="I127">
        <v>90</v>
      </c>
      <c r="J127">
        <v>64</v>
      </c>
      <c r="K127">
        <v>0</v>
      </c>
      <c r="L127">
        <v>0</v>
      </c>
      <c r="M127">
        <v>0</v>
      </c>
      <c r="N127" s="16">
        <f>SUM(B127:M127)</f>
        <v>492</v>
      </c>
      <c r="O127" s="8"/>
      <c r="P127" s="44">
        <f>SUM(D127:F127)</f>
        <v>19</v>
      </c>
      <c r="Q127">
        <f>SUM(G127:I127)</f>
        <v>409</v>
      </c>
      <c r="R127">
        <f>SUM(J127:L127)</f>
        <v>64</v>
      </c>
      <c r="S127" s="45">
        <f>SUM(M127,B129:C129)</f>
        <v>0</v>
      </c>
    </row>
    <row r="128" spans="1:19" x14ac:dyDescent="0.2">
      <c r="A128" s="16">
        <v>2018</v>
      </c>
      <c r="B128">
        <v>0</v>
      </c>
      <c r="C128">
        <v>0</v>
      </c>
      <c r="D128">
        <v>0</v>
      </c>
      <c r="E128">
        <v>0</v>
      </c>
      <c r="F128">
        <v>106</v>
      </c>
      <c r="G128">
        <v>166</v>
      </c>
      <c r="H128">
        <v>208</v>
      </c>
      <c r="I128">
        <v>167</v>
      </c>
      <c r="J128">
        <v>47</v>
      </c>
      <c r="K128">
        <v>0</v>
      </c>
      <c r="L128">
        <v>0</v>
      </c>
      <c r="M128">
        <v>0</v>
      </c>
      <c r="N128" s="16">
        <f t="shared" ref="N128" si="10">SUM(B128:M128)</f>
        <v>694</v>
      </c>
      <c r="O128" s="8"/>
      <c r="P128" s="44">
        <f t="shared" ref="P128" si="11">SUM(D128:F128)</f>
        <v>106</v>
      </c>
      <c r="Q128">
        <f t="shared" ref="Q128" si="12">SUM(G128:I128)</f>
        <v>541</v>
      </c>
      <c r="R128">
        <f t="shared" ref="R128" si="13">SUM(J128:L128)</f>
        <v>47</v>
      </c>
      <c r="S128" s="45">
        <f t="shared" ref="S128:S132" si="14">SUM(M128,B129:C129)</f>
        <v>0</v>
      </c>
    </row>
    <row r="129" spans="1:20" x14ac:dyDescent="0.2">
      <c r="A129" s="16">
        <v>2019</v>
      </c>
      <c r="B129">
        <v>0</v>
      </c>
      <c r="C129">
        <v>0</v>
      </c>
      <c r="D129">
        <v>0</v>
      </c>
      <c r="E129">
        <v>0</v>
      </c>
      <c r="F129">
        <v>12</v>
      </c>
      <c r="G129">
        <v>92</v>
      </c>
      <c r="H129">
        <v>240</v>
      </c>
      <c r="I129">
        <v>117</v>
      </c>
      <c r="J129">
        <v>60</v>
      </c>
      <c r="K129">
        <v>0</v>
      </c>
      <c r="L129">
        <v>0</v>
      </c>
      <c r="M129">
        <v>0</v>
      </c>
      <c r="N129" s="16">
        <f t="shared" ref="N129" si="15">SUM(B129:M129)</f>
        <v>521</v>
      </c>
      <c r="O129" s="8"/>
      <c r="P129" s="44">
        <f t="shared" ref="P129" si="16">SUM(D129:F129)</f>
        <v>12</v>
      </c>
      <c r="Q129">
        <f t="shared" ref="Q129" si="17">SUM(G129:I129)</f>
        <v>449</v>
      </c>
      <c r="R129">
        <f t="shared" ref="R129" si="18">SUM(J129:L129)</f>
        <v>60</v>
      </c>
      <c r="S129" s="45">
        <f t="shared" si="14"/>
        <v>0</v>
      </c>
    </row>
    <row r="130" spans="1:20" x14ac:dyDescent="0.2">
      <c r="A130" s="16">
        <v>2020</v>
      </c>
      <c r="B130">
        <v>0</v>
      </c>
      <c r="C130">
        <v>0</v>
      </c>
      <c r="D130">
        <v>0</v>
      </c>
      <c r="E130">
        <v>0</v>
      </c>
      <c r="F130">
        <v>22</v>
      </c>
      <c r="G130">
        <v>146</v>
      </c>
      <c r="H130">
        <v>254</v>
      </c>
      <c r="I130">
        <v>167</v>
      </c>
      <c r="J130">
        <v>13</v>
      </c>
      <c r="K130">
        <v>0</v>
      </c>
      <c r="L130">
        <v>0</v>
      </c>
      <c r="M130">
        <v>0</v>
      </c>
      <c r="N130" s="16">
        <f t="shared" ref="N130:N131" si="19">SUM(B130:M130)</f>
        <v>602</v>
      </c>
      <c r="O130" s="8"/>
      <c r="P130" s="44">
        <f t="shared" ref="P130:P133" si="20">SUM(D130:F130)</f>
        <v>22</v>
      </c>
      <c r="Q130">
        <f t="shared" ref="Q130:Q132" si="21">SUM(G130:I130)</f>
        <v>567</v>
      </c>
      <c r="R130">
        <f t="shared" ref="R130:R132" si="22">SUM(J130:L130)</f>
        <v>13</v>
      </c>
      <c r="S130" s="45">
        <f>SUM(M130,B132:C132)</f>
        <v>0</v>
      </c>
    </row>
    <row r="131" spans="1:20" x14ac:dyDescent="0.2">
      <c r="A131" s="17">
        <v>2021</v>
      </c>
      <c r="B131" s="40">
        <v>0</v>
      </c>
      <c r="C131" s="40">
        <v>0</v>
      </c>
      <c r="D131" s="40">
        <v>0</v>
      </c>
      <c r="E131" s="40">
        <v>0</v>
      </c>
      <c r="F131" s="40">
        <v>25</v>
      </c>
      <c r="G131" s="40">
        <v>227</v>
      </c>
      <c r="H131" s="40">
        <v>211</v>
      </c>
      <c r="I131" s="40">
        <v>174</v>
      </c>
      <c r="J131" s="40">
        <v>43</v>
      </c>
      <c r="K131" s="40">
        <v>12</v>
      </c>
      <c r="L131" s="40">
        <v>0</v>
      </c>
      <c r="M131" s="40">
        <v>0</v>
      </c>
      <c r="N131" s="17">
        <f t="shared" si="19"/>
        <v>692</v>
      </c>
      <c r="O131" s="15"/>
      <c r="P131" s="54">
        <f t="shared" ref="P131" si="23">SUM(D131:F131)</f>
        <v>25</v>
      </c>
      <c r="Q131" s="40">
        <f t="shared" ref="Q131" si="24">SUM(G131:I131)</f>
        <v>612</v>
      </c>
      <c r="R131" s="40">
        <f t="shared" ref="R131" si="25">SUM(J131:L131)</f>
        <v>55</v>
      </c>
      <c r="S131" s="55">
        <f t="shared" ref="S131" si="26">SUM(M131,B132:C132)</f>
        <v>0</v>
      </c>
      <c r="T131" s="2"/>
    </row>
    <row r="132" spans="1:20" x14ac:dyDescent="0.2">
      <c r="A132" s="17">
        <v>2022</v>
      </c>
      <c r="B132" s="40">
        <v>0</v>
      </c>
      <c r="C132" s="40">
        <v>0</v>
      </c>
      <c r="D132" s="40">
        <v>0</v>
      </c>
      <c r="E132" s="40">
        <v>0</v>
      </c>
      <c r="F132" s="40">
        <v>37</v>
      </c>
      <c r="G132" s="40">
        <v>131</v>
      </c>
      <c r="H132" s="40">
        <v>208</v>
      </c>
      <c r="I132" s="40">
        <v>149</v>
      </c>
      <c r="J132" s="40">
        <v>37</v>
      </c>
      <c r="K132" s="40">
        <v>0</v>
      </c>
      <c r="L132" s="40">
        <v>0</v>
      </c>
      <c r="M132" s="40">
        <v>0</v>
      </c>
      <c r="N132" s="17">
        <f t="shared" ref="N132" si="27">SUM(B132:M132)</f>
        <v>562</v>
      </c>
      <c r="O132" s="15"/>
      <c r="P132" s="54">
        <f t="shared" si="20"/>
        <v>37</v>
      </c>
      <c r="Q132" s="40">
        <f t="shared" si="21"/>
        <v>488</v>
      </c>
      <c r="R132" s="40">
        <f t="shared" si="22"/>
        <v>37</v>
      </c>
      <c r="S132" s="55">
        <f t="shared" si="14"/>
        <v>0</v>
      </c>
      <c r="T132" s="2"/>
    </row>
    <row r="133" spans="1:20" x14ac:dyDescent="0.2">
      <c r="A133" s="68">
        <v>2023</v>
      </c>
      <c r="B133" s="69">
        <v>0</v>
      </c>
      <c r="C133" s="70">
        <v>0</v>
      </c>
      <c r="D133" s="70">
        <v>0</v>
      </c>
      <c r="E133" s="70">
        <v>0</v>
      </c>
      <c r="F133" s="71">
        <v>42</v>
      </c>
      <c r="G133" s="71">
        <v>164</v>
      </c>
      <c r="H133" s="71">
        <v>166</v>
      </c>
      <c r="I133" s="71"/>
      <c r="J133" s="72"/>
      <c r="K133" s="72"/>
      <c r="L133" s="72"/>
      <c r="M133" s="73"/>
      <c r="N133" s="74"/>
      <c r="O133" s="75"/>
      <c r="P133" s="69">
        <f t="shared" si="20"/>
        <v>42</v>
      </c>
      <c r="Q133" s="70"/>
      <c r="R133" s="76"/>
      <c r="S133" s="77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3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6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62" t="s">
        <v>19</v>
      </c>
      <c r="B137" s="63">
        <f>+A5</f>
        <v>1895</v>
      </c>
      <c r="C137" s="63">
        <f>+A132</f>
        <v>2022</v>
      </c>
      <c r="D137" s="64"/>
      <c r="E137" s="63"/>
      <c r="F137" s="64"/>
      <c r="G137" s="64"/>
      <c r="H137" s="64"/>
      <c r="I137" s="64"/>
      <c r="J137" s="64"/>
      <c r="K137" s="64"/>
      <c r="L137" s="64"/>
      <c r="M137" s="64"/>
      <c r="N137" s="62"/>
      <c r="O137" s="64"/>
      <c r="P137" s="64"/>
      <c r="Q137" s="62"/>
      <c r="R137" s="62"/>
      <c r="S137" s="62"/>
    </row>
    <row r="138" spans="1:20" x14ac:dyDescent="0.2">
      <c r="A138" s="21" t="s">
        <v>20</v>
      </c>
      <c r="B138" s="20">
        <f>AVERAGE(B5:B132)</f>
        <v>0</v>
      </c>
      <c r="C138" s="20">
        <f t="shared" ref="C138:N138" si="28">AVERAGE(C5:C133)</f>
        <v>0</v>
      </c>
      <c r="D138" s="20">
        <f t="shared" si="28"/>
        <v>0.17054263565891473</v>
      </c>
      <c r="E138" s="20">
        <f t="shared" si="28"/>
        <v>0.56589147286821706</v>
      </c>
      <c r="F138" s="20">
        <f t="shared" si="28"/>
        <v>31.426356589147286</v>
      </c>
      <c r="G138" s="20">
        <f t="shared" si="28"/>
        <v>110.11627906976744</v>
      </c>
      <c r="H138" s="20">
        <f t="shared" si="28"/>
        <v>198.51162790697674</v>
      </c>
      <c r="I138" s="20">
        <f t="shared" si="28"/>
        <v>140.40625</v>
      </c>
      <c r="J138" s="20">
        <f t="shared" si="28"/>
        <v>25.7578125</v>
      </c>
      <c r="K138" s="20">
        <f t="shared" si="28"/>
        <v>1.984375</v>
      </c>
      <c r="L138" s="20">
        <f t="shared" si="28"/>
        <v>0</v>
      </c>
      <c r="M138" s="20">
        <f t="shared" si="28"/>
        <v>0</v>
      </c>
      <c r="N138" s="22">
        <f t="shared" si="28"/>
        <v>508.6953125</v>
      </c>
      <c r="O138" s="20"/>
      <c r="P138" s="19">
        <f>AVERAGE(P5:P133)</f>
        <v>32.162790697674417</v>
      </c>
      <c r="Q138" s="20">
        <f>AVERAGE(Q5:Q133)</f>
        <v>448.8671875</v>
      </c>
      <c r="R138" s="20">
        <f>AVERAGE(R5:R133)</f>
        <v>27.7421875</v>
      </c>
      <c r="S138" s="22">
        <f>AVERAGE(S5:S133)</f>
        <v>0</v>
      </c>
    </row>
    <row r="139" spans="1:20" x14ac:dyDescent="0.2">
      <c r="A139" s="34" t="s">
        <v>21</v>
      </c>
      <c r="B139" s="7">
        <f t="shared" ref="B139:N139" si="29">MEDIAN(B5:B132)</f>
        <v>0</v>
      </c>
      <c r="C139" s="7">
        <f t="shared" si="29"/>
        <v>0</v>
      </c>
      <c r="D139" s="7">
        <f t="shared" si="29"/>
        <v>0</v>
      </c>
      <c r="E139" s="7">
        <f t="shared" si="29"/>
        <v>0</v>
      </c>
      <c r="F139" s="7">
        <f t="shared" si="29"/>
        <v>25</v>
      </c>
      <c r="G139" s="7">
        <f t="shared" si="29"/>
        <v>104</v>
      </c>
      <c r="H139" s="7">
        <f t="shared" si="29"/>
        <v>194</v>
      </c>
      <c r="I139" s="7">
        <f t="shared" si="29"/>
        <v>136</v>
      </c>
      <c r="J139" s="7">
        <f t="shared" si="29"/>
        <v>18.5</v>
      </c>
      <c r="K139" s="7">
        <f t="shared" si="29"/>
        <v>0</v>
      </c>
      <c r="L139" s="7">
        <f t="shared" si="29"/>
        <v>0</v>
      </c>
      <c r="M139" s="7">
        <f t="shared" si="29"/>
        <v>0</v>
      </c>
      <c r="N139" s="7">
        <f t="shared" si="29"/>
        <v>510.5</v>
      </c>
      <c r="O139" s="7"/>
      <c r="P139" s="7">
        <f>MEDIAN(P5:P132)</f>
        <v>25</v>
      </c>
      <c r="Q139" s="7">
        <f>MEDIAN(Q5:Q132)</f>
        <v>450</v>
      </c>
      <c r="R139" s="7">
        <f>MEDIAN(R5:R132)</f>
        <v>20</v>
      </c>
      <c r="S139" s="7">
        <f>MEDIAN(S5:S132)</f>
        <v>0</v>
      </c>
      <c r="T139" s="10"/>
    </row>
    <row r="140" spans="1:20" x14ac:dyDescent="0.2">
      <c r="A140" s="24" t="s">
        <v>22</v>
      </c>
      <c r="B140" s="2">
        <f t="shared" ref="B140:N140" si="30">STDEVP(B5:B132)</f>
        <v>0</v>
      </c>
      <c r="C140" s="2">
        <f t="shared" si="30"/>
        <v>0</v>
      </c>
      <c r="D140" s="2">
        <f t="shared" si="30"/>
        <v>1.4529569795334616</v>
      </c>
      <c r="E140" s="2">
        <f t="shared" si="30"/>
        <v>1.9189987369312544</v>
      </c>
      <c r="F140" s="2">
        <f t="shared" si="30"/>
        <v>23.10148720185564</v>
      </c>
      <c r="G140" s="2">
        <f t="shared" si="30"/>
        <v>46.262761515362911</v>
      </c>
      <c r="H140" s="2">
        <f t="shared" si="30"/>
        <v>62.956518275388888</v>
      </c>
      <c r="I140" s="2">
        <f t="shared" si="30"/>
        <v>51.558588866817331</v>
      </c>
      <c r="J140" s="2">
        <f t="shared" si="30"/>
        <v>20.896600386542396</v>
      </c>
      <c r="K140" s="2">
        <f t="shared" si="30"/>
        <v>4.4282198296126856</v>
      </c>
      <c r="L140" s="2">
        <f t="shared" si="30"/>
        <v>0</v>
      </c>
      <c r="M140" s="2">
        <f t="shared" si="30"/>
        <v>0</v>
      </c>
      <c r="N140" s="2">
        <f t="shared" si="30"/>
        <v>126.00840489041731</v>
      </c>
      <c r="O140" s="7"/>
      <c r="P140" s="2">
        <f>STDEVP(P5:P132)</f>
        <v>23.598539197291295</v>
      </c>
      <c r="Q140" s="2">
        <f>STDEVP(Q5:Q132)</f>
        <v>113.84915809236291</v>
      </c>
      <c r="R140" s="2">
        <f>STDEVP(R5:R132)</f>
        <v>21.517887215403928</v>
      </c>
      <c r="S140" s="2">
        <f>STDEVP(S5:S132)</f>
        <v>0</v>
      </c>
      <c r="T140" s="2"/>
    </row>
    <row r="141" spans="1:20" x14ac:dyDescent="0.2">
      <c r="A141" s="26" t="s">
        <v>13</v>
      </c>
      <c r="B141" s="1">
        <f t="shared" ref="B141:N141" si="31">MAX(B5:B132)</f>
        <v>0</v>
      </c>
      <c r="C141" s="1">
        <f t="shared" si="31"/>
        <v>0</v>
      </c>
      <c r="D141" s="1">
        <f t="shared" si="31"/>
        <v>15</v>
      </c>
      <c r="E141" s="1">
        <f t="shared" si="31"/>
        <v>11</v>
      </c>
      <c r="F141" s="1">
        <f t="shared" si="31"/>
        <v>128</v>
      </c>
      <c r="G141" s="1">
        <f t="shared" si="31"/>
        <v>296</v>
      </c>
      <c r="H141" s="1">
        <f t="shared" si="31"/>
        <v>378</v>
      </c>
      <c r="I141" s="1">
        <f t="shared" si="31"/>
        <v>320</v>
      </c>
      <c r="J141" s="1">
        <f t="shared" si="31"/>
        <v>95</v>
      </c>
      <c r="K141" s="1">
        <f t="shared" si="31"/>
        <v>24</v>
      </c>
      <c r="L141" s="1">
        <f t="shared" si="31"/>
        <v>0</v>
      </c>
      <c r="M141" s="1">
        <f t="shared" si="31"/>
        <v>0</v>
      </c>
      <c r="N141" s="1">
        <f t="shared" si="31"/>
        <v>804</v>
      </c>
      <c r="O141" s="1"/>
      <c r="P141" s="1">
        <f>MAX(P5:P132)</f>
        <v>128</v>
      </c>
      <c r="Q141" s="1">
        <f>MAX(Q5:Q132)</f>
        <v>711</v>
      </c>
      <c r="R141" s="1">
        <f>MAX(R5:R132)</f>
        <v>96</v>
      </c>
      <c r="S141" s="1">
        <f>MAX(S5:S132)</f>
        <v>0</v>
      </c>
      <c r="T141" s="2"/>
    </row>
    <row r="142" spans="1:20" x14ac:dyDescent="0.2">
      <c r="A142" s="26" t="s">
        <v>14</v>
      </c>
      <c r="B142" s="48">
        <f t="shared" ref="B142:N142" si="32">MIN(B5:B132)</f>
        <v>0</v>
      </c>
      <c r="C142" s="48">
        <f t="shared" si="32"/>
        <v>0</v>
      </c>
      <c r="D142" s="48">
        <f t="shared" si="32"/>
        <v>0</v>
      </c>
      <c r="E142" s="48">
        <f t="shared" si="32"/>
        <v>0</v>
      </c>
      <c r="F142" s="48">
        <f t="shared" si="32"/>
        <v>0</v>
      </c>
      <c r="G142" s="48">
        <f t="shared" si="32"/>
        <v>22</v>
      </c>
      <c r="H142" s="48">
        <f t="shared" si="32"/>
        <v>73</v>
      </c>
      <c r="I142" s="48">
        <f t="shared" si="32"/>
        <v>48</v>
      </c>
      <c r="J142" s="48">
        <f t="shared" si="32"/>
        <v>0</v>
      </c>
      <c r="K142" s="48">
        <f t="shared" si="32"/>
        <v>0</v>
      </c>
      <c r="L142" s="48">
        <f t="shared" si="32"/>
        <v>0</v>
      </c>
      <c r="M142" s="48">
        <f t="shared" si="32"/>
        <v>0</v>
      </c>
      <c r="N142" s="48">
        <f t="shared" si="32"/>
        <v>219</v>
      </c>
      <c r="O142" s="48"/>
      <c r="P142" s="48">
        <f>MIN(P5:P132)</f>
        <v>0</v>
      </c>
      <c r="Q142" s="48">
        <f>MIN(Q5:Q132)</f>
        <v>184</v>
      </c>
      <c r="R142" s="48">
        <f>MIN(R5:R132)</f>
        <v>0</v>
      </c>
      <c r="S142" s="48">
        <f>MIN(S5:S132)</f>
        <v>0</v>
      </c>
      <c r="T142" s="6"/>
    </row>
    <row r="143" spans="1:20" x14ac:dyDescent="0.2">
      <c r="A143" s="27" t="s">
        <v>23</v>
      </c>
      <c r="B143" s="28">
        <f t="shared" ref="B143:N143" si="33">COUNT(B5:B132)</f>
        <v>128</v>
      </c>
      <c r="C143" s="28">
        <f t="shared" si="33"/>
        <v>128</v>
      </c>
      <c r="D143" s="28">
        <f t="shared" si="33"/>
        <v>128</v>
      </c>
      <c r="E143" s="28">
        <f t="shared" si="33"/>
        <v>128</v>
      </c>
      <c r="F143" s="28">
        <f t="shared" si="33"/>
        <v>128</v>
      </c>
      <c r="G143" s="28">
        <f t="shared" si="33"/>
        <v>128</v>
      </c>
      <c r="H143" s="28">
        <f t="shared" si="33"/>
        <v>128</v>
      </c>
      <c r="I143" s="28">
        <f t="shared" si="33"/>
        <v>128</v>
      </c>
      <c r="J143" s="28">
        <f t="shared" si="33"/>
        <v>128</v>
      </c>
      <c r="K143" s="28">
        <f t="shared" si="33"/>
        <v>128</v>
      </c>
      <c r="L143" s="28">
        <f t="shared" si="33"/>
        <v>128</v>
      </c>
      <c r="M143" s="28">
        <f t="shared" si="33"/>
        <v>128</v>
      </c>
      <c r="N143" s="28">
        <f t="shared" si="33"/>
        <v>128</v>
      </c>
      <c r="O143" s="29"/>
      <c r="P143" s="28">
        <f>COUNT(P5:P132)</f>
        <v>128</v>
      </c>
      <c r="Q143" s="28">
        <f>COUNT(Q5:Q132)</f>
        <v>128</v>
      </c>
      <c r="R143" s="28">
        <f>COUNT(R5:R132)</f>
        <v>128</v>
      </c>
      <c r="S143" s="28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62" t="s">
        <v>19</v>
      </c>
      <c r="B145" s="63">
        <f>+A11</f>
        <v>1901</v>
      </c>
      <c r="C145" s="63">
        <f>+A110</f>
        <v>2000</v>
      </c>
      <c r="D145" s="64"/>
      <c r="E145" s="63"/>
      <c r="F145" s="64"/>
      <c r="G145" s="64"/>
      <c r="H145" s="64"/>
      <c r="I145" s="64"/>
      <c r="J145" s="64"/>
      <c r="K145" s="64"/>
      <c r="L145" s="64"/>
      <c r="M145" s="64"/>
      <c r="N145" s="62"/>
      <c r="O145" s="62"/>
      <c r="P145" s="64"/>
      <c r="Q145" s="64"/>
      <c r="R145" s="64"/>
      <c r="S145" s="64"/>
      <c r="T145" s="2"/>
    </row>
    <row r="146" spans="1:20" x14ac:dyDescent="0.2">
      <c r="A146" s="21" t="s">
        <v>20</v>
      </c>
      <c r="B146" s="20">
        <f t="shared" ref="B146:N146" si="34">AVERAGE(B11:B110)</f>
        <v>0</v>
      </c>
      <c r="C146" s="20">
        <f t="shared" si="34"/>
        <v>0</v>
      </c>
      <c r="D146" s="20">
        <f t="shared" si="34"/>
        <v>7.0000000000000007E-2</v>
      </c>
      <c r="E146" s="20">
        <f t="shared" si="34"/>
        <v>0.59</v>
      </c>
      <c r="F146" s="20">
        <f t="shared" si="34"/>
        <v>30.8</v>
      </c>
      <c r="G146" s="20">
        <f t="shared" si="34"/>
        <v>105.66</v>
      </c>
      <c r="H146" s="20">
        <f t="shared" si="34"/>
        <v>194.67</v>
      </c>
      <c r="I146" s="20">
        <f t="shared" si="34"/>
        <v>136.36000000000001</v>
      </c>
      <c r="J146" s="20">
        <f t="shared" si="34"/>
        <v>22.03</v>
      </c>
      <c r="K146" s="20">
        <f t="shared" si="34"/>
        <v>1.91</v>
      </c>
      <c r="L146" s="20">
        <f t="shared" si="34"/>
        <v>0</v>
      </c>
      <c r="M146" s="20">
        <f t="shared" si="34"/>
        <v>0</v>
      </c>
      <c r="N146" s="22">
        <f t="shared" si="34"/>
        <v>492.09</v>
      </c>
      <c r="O146" s="31"/>
      <c r="P146" s="19">
        <f>AVERAGE(P11:P110)</f>
        <v>31.46</v>
      </c>
      <c r="Q146" s="20">
        <f>AVERAGE(Q11:Q110)</f>
        <v>436.69</v>
      </c>
      <c r="R146" s="20">
        <f>AVERAGE(R11:R110)</f>
        <v>23.94</v>
      </c>
      <c r="S146" s="22">
        <f>AVERAGE(S11:S110)</f>
        <v>0</v>
      </c>
    </row>
    <row r="147" spans="1:20" x14ac:dyDescent="0.2">
      <c r="A147" s="34" t="s">
        <v>21</v>
      </c>
      <c r="B147" s="7">
        <f t="shared" ref="B147:N147" si="35">MEDIAN(B11:B110)</f>
        <v>0</v>
      </c>
      <c r="C147" s="7">
        <f t="shared" si="35"/>
        <v>0</v>
      </c>
      <c r="D147" s="7">
        <f t="shared" si="35"/>
        <v>0</v>
      </c>
      <c r="E147" s="7">
        <f t="shared" si="35"/>
        <v>0</v>
      </c>
      <c r="F147" s="7">
        <f t="shared" si="35"/>
        <v>22</v>
      </c>
      <c r="G147" s="7">
        <f t="shared" si="35"/>
        <v>99</v>
      </c>
      <c r="H147" s="7">
        <f t="shared" si="35"/>
        <v>180.5</v>
      </c>
      <c r="I147" s="7">
        <f t="shared" si="35"/>
        <v>133</v>
      </c>
      <c r="J147" s="7">
        <f t="shared" si="35"/>
        <v>15.5</v>
      </c>
      <c r="K147" s="7">
        <f t="shared" si="35"/>
        <v>0</v>
      </c>
      <c r="L147" s="7">
        <f t="shared" si="35"/>
        <v>0</v>
      </c>
      <c r="M147" s="7">
        <f t="shared" si="35"/>
        <v>0</v>
      </c>
      <c r="N147" s="23">
        <f t="shared" si="35"/>
        <v>478</v>
      </c>
      <c r="P147" s="36">
        <f>MEDIAN(P11:P110)</f>
        <v>22.5</v>
      </c>
      <c r="Q147" s="7">
        <f>MEDIAN(Q11:Q110)</f>
        <v>432.5</v>
      </c>
      <c r="R147" s="7">
        <f>MEDIAN(R11:R110)</f>
        <v>18.5</v>
      </c>
      <c r="S147" s="23">
        <f>MEDIAN(S11:S110)</f>
        <v>0</v>
      </c>
    </row>
    <row r="148" spans="1:20" x14ac:dyDescent="0.2">
      <c r="A148" s="24" t="s">
        <v>22</v>
      </c>
      <c r="B148" s="2">
        <f t="shared" ref="B148:N148" si="36">STDEVP(B11:B110)</f>
        <v>0</v>
      </c>
      <c r="C148" s="2">
        <f t="shared" si="36"/>
        <v>0</v>
      </c>
      <c r="D148" s="2">
        <f t="shared" si="36"/>
        <v>0.69649120597463399</v>
      </c>
      <c r="E148" s="2">
        <f t="shared" si="36"/>
        <v>1.9447107754110893</v>
      </c>
      <c r="F148" s="2">
        <f t="shared" si="36"/>
        <v>23.26714421668461</v>
      </c>
      <c r="G148" s="2">
        <f t="shared" si="36"/>
        <v>48.352501486479476</v>
      </c>
      <c r="H148" s="2">
        <f t="shared" si="36"/>
        <v>64.026877949811052</v>
      </c>
      <c r="I148" s="2">
        <f t="shared" si="36"/>
        <v>51.341507574281458</v>
      </c>
      <c r="J148" s="2">
        <f t="shared" si="36"/>
        <v>18.131991065517322</v>
      </c>
      <c r="K148" s="2">
        <f t="shared" si="36"/>
        <v>4.4138305359404093</v>
      </c>
      <c r="L148" s="2">
        <f t="shared" si="36"/>
        <v>0</v>
      </c>
      <c r="M148" s="2">
        <f t="shared" si="36"/>
        <v>0</v>
      </c>
      <c r="N148" s="25">
        <f t="shared" si="36"/>
        <v>128.47374011836038</v>
      </c>
      <c r="P148" s="24">
        <f>STDEVP(P11:P110)</f>
        <v>23.608227379453968</v>
      </c>
      <c r="Q148" s="2">
        <f>STDEVP(Q11:Q110)</f>
        <v>116.07856778923488</v>
      </c>
      <c r="R148" s="2">
        <f>STDEVP(R11:R110)</f>
        <v>18.873695981444651</v>
      </c>
      <c r="S148" s="25">
        <f>STDEVP(S11:S110)</f>
        <v>0</v>
      </c>
    </row>
    <row r="149" spans="1:20" x14ac:dyDescent="0.2">
      <c r="A149" s="26" t="s">
        <v>13</v>
      </c>
      <c r="B149" s="1">
        <f t="shared" ref="B149:N149" si="37">MAX(B11:B110)</f>
        <v>0</v>
      </c>
      <c r="C149" s="1">
        <f t="shared" si="37"/>
        <v>0</v>
      </c>
      <c r="D149" s="1">
        <f t="shared" si="37"/>
        <v>7</v>
      </c>
      <c r="E149" s="1">
        <f t="shared" si="37"/>
        <v>11</v>
      </c>
      <c r="F149" s="1">
        <f t="shared" si="37"/>
        <v>128</v>
      </c>
      <c r="G149" s="1">
        <f t="shared" si="37"/>
        <v>296</v>
      </c>
      <c r="H149" s="1">
        <f t="shared" si="37"/>
        <v>378</v>
      </c>
      <c r="I149" s="1">
        <f t="shared" si="37"/>
        <v>320</v>
      </c>
      <c r="J149" s="1">
        <f t="shared" si="37"/>
        <v>89</v>
      </c>
      <c r="K149" s="1">
        <f t="shared" si="37"/>
        <v>24</v>
      </c>
      <c r="L149" s="1">
        <f t="shared" si="37"/>
        <v>0</v>
      </c>
      <c r="M149" s="1">
        <f t="shared" si="37"/>
        <v>0</v>
      </c>
      <c r="N149" s="46">
        <f t="shared" si="37"/>
        <v>804</v>
      </c>
      <c r="P149" s="47">
        <f>MAX(P11:P110)</f>
        <v>128</v>
      </c>
      <c r="Q149" s="1">
        <f>MAX(Q11:Q110)</f>
        <v>711</v>
      </c>
      <c r="R149" s="1">
        <f>MAX(R11:R110)</f>
        <v>96</v>
      </c>
      <c r="S149" s="46">
        <f>MAX(S11:S110)</f>
        <v>0</v>
      </c>
      <c r="T149" s="6"/>
    </row>
    <row r="150" spans="1:20" x14ac:dyDescent="0.2">
      <c r="A150" s="27" t="s">
        <v>14</v>
      </c>
      <c r="B150" s="49">
        <f t="shared" ref="B150:N150" si="38">MIN(B11:B110)</f>
        <v>0</v>
      </c>
      <c r="C150" s="49">
        <f t="shared" si="38"/>
        <v>0</v>
      </c>
      <c r="D150" s="49">
        <f t="shared" si="38"/>
        <v>0</v>
      </c>
      <c r="E150" s="49">
        <f t="shared" si="38"/>
        <v>0</v>
      </c>
      <c r="F150" s="49">
        <f t="shared" si="38"/>
        <v>0</v>
      </c>
      <c r="G150" s="49">
        <f t="shared" si="38"/>
        <v>22</v>
      </c>
      <c r="H150" s="49">
        <f t="shared" si="38"/>
        <v>73</v>
      </c>
      <c r="I150" s="49">
        <f t="shared" si="38"/>
        <v>48</v>
      </c>
      <c r="J150" s="49">
        <f t="shared" si="38"/>
        <v>0</v>
      </c>
      <c r="K150" s="49">
        <f t="shared" si="38"/>
        <v>0</v>
      </c>
      <c r="L150" s="49">
        <f t="shared" si="38"/>
        <v>0</v>
      </c>
      <c r="M150" s="49">
        <f t="shared" si="38"/>
        <v>0</v>
      </c>
      <c r="N150" s="50">
        <f t="shared" si="38"/>
        <v>219</v>
      </c>
      <c r="O150" s="29"/>
      <c r="P150" s="51">
        <f>MIN(P11:P110)</f>
        <v>0</v>
      </c>
      <c r="Q150" s="49">
        <f>MIN(Q11:Q110)</f>
        <v>184</v>
      </c>
      <c r="R150" s="49">
        <f>MIN(R11:R110)</f>
        <v>0</v>
      </c>
      <c r="S150" s="50">
        <f>MIN(S11:S110)</f>
        <v>0</v>
      </c>
      <c r="T150" s="7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2"/>
    </row>
    <row r="152" spans="1:20" x14ac:dyDescent="0.2">
      <c r="A152" s="62" t="s">
        <v>19</v>
      </c>
      <c r="B152" s="63">
        <f>+A61</f>
        <v>1951</v>
      </c>
      <c r="C152" s="63">
        <f>+A110</f>
        <v>2000</v>
      </c>
      <c r="D152" s="64"/>
      <c r="E152" s="63"/>
      <c r="F152" s="64"/>
      <c r="G152" s="64"/>
      <c r="H152" s="64"/>
      <c r="I152" s="64"/>
      <c r="J152" s="64"/>
      <c r="K152" s="64"/>
      <c r="L152" s="64"/>
      <c r="M152" s="64"/>
      <c r="N152" s="64"/>
      <c r="O152" s="62"/>
      <c r="P152" s="64"/>
      <c r="Q152" s="64"/>
      <c r="R152" s="64"/>
      <c r="S152" s="64"/>
      <c r="T152" s="2"/>
    </row>
    <row r="153" spans="1:20" x14ac:dyDescent="0.2">
      <c r="A153" s="21" t="s">
        <v>20</v>
      </c>
      <c r="B153" s="20">
        <f t="shared" ref="B153:N153" si="39">AVERAGE(B61:B110)</f>
        <v>0</v>
      </c>
      <c r="C153" s="20">
        <f t="shared" si="39"/>
        <v>0</v>
      </c>
      <c r="D153" s="20">
        <f t="shared" si="39"/>
        <v>0</v>
      </c>
      <c r="E153" s="20">
        <f t="shared" si="39"/>
        <v>0.5</v>
      </c>
      <c r="F153" s="20">
        <f t="shared" si="39"/>
        <v>32.380000000000003</v>
      </c>
      <c r="G153" s="20">
        <f t="shared" si="39"/>
        <v>105.1</v>
      </c>
      <c r="H153" s="20">
        <f t="shared" si="39"/>
        <v>187.2</v>
      </c>
      <c r="I153" s="20">
        <f t="shared" si="39"/>
        <v>135.56</v>
      </c>
      <c r="J153" s="20">
        <f t="shared" si="39"/>
        <v>18.16</v>
      </c>
      <c r="K153" s="20">
        <f t="shared" si="39"/>
        <v>1.64</v>
      </c>
      <c r="L153" s="20">
        <f t="shared" si="39"/>
        <v>0</v>
      </c>
      <c r="M153" s="20">
        <f t="shared" si="39"/>
        <v>0</v>
      </c>
      <c r="N153" s="22">
        <f t="shared" si="39"/>
        <v>480.54</v>
      </c>
      <c r="O153" s="20"/>
      <c r="P153" s="19">
        <f>AVERAGE(P61:P110)</f>
        <v>32.880000000000003</v>
      </c>
      <c r="Q153" s="20">
        <f>AVERAGE(Q61:Q110)</f>
        <v>427.86</v>
      </c>
      <c r="R153" s="20">
        <f>AVERAGE(R61:R110)</f>
        <v>19.8</v>
      </c>
      <c r="S153" s="22">
        <f>AVERAGE(S61:S110)</f>
        <v>0</v>
      </c>
      <c r="T153" s="2"/>
    </row>
    <row r="154" spans="1:20" x14ac:dyDescent="0.2">
      <c r="A154" s="34" t="s">
        <v>21</v>
      </c>
      <c r="B154" s="7">
        <f t="shared" ref="B154:N154" si="40">MEDIAN(B61:B110)</f>
        <v>0</v>
      </c>
      <c r="C154" s="7">
        <f t="shared" si="40"/>
        <v>0</v>
      </c>
      <c r="D154" s="7">
        <f t="shared" si="40"/>
        <v>0</v>
      </c>
      <c r="E154" s="7">
        <f t="shared" si="40"/>
        <v>0</v>
      </c>
      <c r="F154" s="7">
        <f t="shared" si="40"/>
        <v>25.5</v>
      </c>
      <c r="G154" s="7">
        <f t="shared" si="40"/>
        <v>102.5</v>
      </c>
      <c r="H154" s="7">
        <f t="shared" si="40"/>
        <v>168</v>
      </c>
      <c r="I154" s="7">
        <f t="shared" si="40"/>
        <v>133</v>
      </c>
      <c r="J154" s="7">
        <f t="shared" si="40"/>
        <v>15</v>
      </c>
      <c r="K154" s="7">
        <f t="shared" si="40"/>
        <v>0</v>
      </c>
      <c r="L154" s="7">
        <f t="shared" si="40"/>
        <v>0</v>
      </c>
      <c r="M154" s="7">
        <f t="shared" si="40"/>
        <v>0</v>
      </c>
      <c r="N154" s="23">
        <f t="shared" si="40"/>
        <v>471.5</v>
      </c>
      <c r="O154" s="7"/>
      <c r="P154" s="36">
        <f>MEDIAN(P61:P110)</f>
        <v>25.5</v>
      </c>
      <c r="Q154" s="7">
        <f>MEDIAN(Q61:Q110)</f>
        <v>417</v>
      </c>
      <c r="R154" s="7">
        <f>MEDIAN(R61:R110)</f>
        <v>15.5</v>
      </c>
      <c r="S154" s="23">
        <f>MEDIAN(S61:S110)</f>
        <v>0</v>
      </c>
      <c r="T154" s="2"/>
    </row>
    <row r="155" spans="1:20" x14ac:dyDescent="0.2">
      <c r="A155" s="24" t="s">
        <v>22</v>
      </c>
      <c r="B155" s="2">
        <f t="shared" ref="B155:N155" si="41">STDEVP(B61:B110)</f>
        <v>0</v>
      </c>
      <c r="C155" s="2">
        <f t="shared" si="41"/>
        <v>0</v>
      </c>
      <c r="D155" s="2">
        <f t="shared" si="41"/>
        <v>0</v>
      </c>
      <c r="E155" s="2">
        <f t="shared" si="41"/>
        <v>1.7117242768623691</v>
      </c>
      <c r="F155" s="2">
        <f t="shared" si="41"/>
        <v>22.580425151001918</v>
      </c>
      <c r="G155" s="2">
        <f t="shared" si="41"/>
        <v>39.395050450532487</v>
      </c>
      <c r="H155" s="2">
        <f t="shared" si="41"/>
        <v>56.294582332583303</v>
      </c>
      <c r="I155" s="2">
        <f t="shared" si="41"/>
        <v>47.949206458501479</v>
      </c>
      <c r="J155" s="2">
        <f t="shared" si="41"/>
        <v>13.610819225895259</v>
      </c>
      <c r="K155" s="2">
        <f t="shared" si="41"/>
        <v>4.4034531903950107</v>
      </c>
      <c r="L155" s="2">
        <f t="shared" si="41"/>
        <v>0</v>
      </c>
      <c r="M155" s="2">
        <f t="shared" si="41"/>
        <v>0</v>
      </c>
      <c r="N155" s="25">
        <f t="shared" si="41"/>
        <v>106.75789619508245</v>
      </c>
      <c r="O155" s="7"/>
      <c r="P155" s="24">
        <f>STDEVP(P61:P110)</f>
        <v>23.512243619016882</v>
      </c>
      <c r="Q155" s="2">
        <f>STDEVP(Q61:Q110)</f>
        <v>99.973398461790822</v>
      </c>
      <c r="R155" s="2">
        <f>STDEVP(R61:R110)</f>
        <v>14.458215657542254</v>
      </c>
      <c r="S155" s="25">
        <f>STDEVP(S61:S110)</f>
        <v>0</v>
      </c>
      <c r="T155" s="2"/>
    </row>
    <row r="156" spans="1:20" x14ac:dyDescent="0.2">
      <c r="A156" s="26" t="s">
        <v>13</v>
      </c>
      <c r="B156" s="1">
        <f t="shared" ref="B156:N156" si="42">MAX(B61:B110)</f>
        <v>0</v>
      </c>
      <c r="C156" s="1">
        <f t="shared" si="42"/>
        <v>0</v>
      </c>
      <c r="D156" s="1">
        <f t="shared" si="42"/>
        <v>0</v>
      </c>
      <c r="E156" s="1">
        <f t="shared" si="42"/>
        <v>7</v>
      </c>
      <c r="F156" s="1">
        <f t="shared" si="42"/>
        <v>117</v>
      </c>
      <c r="G156" s="1">
        <f t="shared" si="42"/>
        <v>191</v>
      </c>
      <c r="H156" s="1">
        <f t="shared" si="42"/>
        <v>326</v>
      </c>
      <c r="I156" s="1">
        <f t="shared" si="42"/>
        <v>268</v>
      </c>
      <c r="J156" s="1">
        <f t="shared" si="42"/>
        <v>72</v>
      </c>
      <c r="K156" s="1">
        <f t="shared" si="42"/>
        <v>24</v>
      </c>
      <c r="L156" s="1">
        <f t="shared" si="42"/>
        <v>0</v>
      </c>
      <c r="M156" s="1">
        <f t="shared" si="42"/>
        <v>0</v>
      </c>
      <c r="N156" s="46">
        <f t="shared" si="42"/>
        <v>804</v>
      </c>
      <c r="O156" s="1"/>
      <c r="P156" s="47">
        <f>MAX(P61:P110)</f>
        <v>124</v>
      </c>
      <c r="Q156" s="1">
        <f>MAX(Q61:Q110)</f>
        <v>711</v>
      </c>
      <c r="R156" s="1">
        <f>MAX(R61:R110)</f>
        <v>72</v>
      </c>
      <c r="S156" s="46">
        <f>MAX(S61:S110)</f>
        <v>0</v>
      </c>
      <c r="T156" s="2"/>
    </row>
    <row r="157" spans="1:20" x14ac:dyDescent="0.2">
      <c r="A157" s="27" t="s">
        <v>14</v>
      </c>
      <c r="B157" s="49">
        <f t="shared" ref="B157:N157" si="43">MIN(B61:B110)</f>
        <v>0</v>
      </c>
      <c r="C157" s="49">
        <f t="shared" si="43"/>
        <v>0</v>
      </c>
      <c r="D157" s="49">
        <f t="shared" si="43"/>
        <v>0</v>
      </c>
      <c r="E157" s="49">
        <f t="shared" si="43"/>
        <v>0</v>
      </c>
      <c r="F157" s="49">
        <f t="shared" si="43"/>
        <v>6</v>
      </c>
      <c r="G157" s="49">
        <f t="shared" si="43"/>
        <v>22</v>
      </c>
      <c r="H157" s="49">
        <f t="shared" si="43"/>
        <v>73</v>
      </c>
      <c r="I157" s="49">
        <f t="shared" si="43"/>
        <v>64</v>
      </c>
      <c r="J157" s="49">
        <f t="shared" si="43"/>
        <v>0</v>
      </c>
      <c r="K157" s="49">
        <f t="shared" si="43"/>
        <v>0</v>
      </c>
      <c r="L157" s="49">
        <f t="shared" si="43"/>
        <v>0</v>
      </c>
      <c r="M157" s="49">
        <f t="shared" si="43"/>
        <v>0</v>
      </c>
      <c r="N157" s="50">
        <f t="shared" si="43"/>
        <v>246</v>
      </c>
      <c r="O157" s="49"/>
      <c r="P157" s="51">
        <f>MIN(P61:P110)</f>
        <v>6</v>
      </c>
      <c r="Q157" s="49">
        <f>MIN(Q61:Q110)</f>
        <v>201</v>
      </c>
      <c r="R157" s="49">
        <f>MIN(R61:R110)</f>
        <v>0</v>
      </c>
      <c r="S157" s="50">
        <f>MIN(S61:S110)</f>
        <v>0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</row>
    <row r="159" spans="1:20" x14ac:dyDescent="0.2">
      <c r="A159" s="62" t="s">
        <v>19</v>
      </c>
      <c r="B159" s="63">
        <f>+A101</f>
        <v>1991</v>
      </c>
      <c r="C159" s="63">
        <f>+A130</f>
        <v>2020</v>
      </c>
      <c r="D159" s="63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2"/>
      <c r="P159" s="64"/>
      <c r="Q159" s="64"/>
      <c r="R159" s="64"/>
      <c r="S159" s="64"/>
    </row>
    <row r="160" spans="1:20" x14ac:dyDescent="0.2">
      <c r="A160" s="21" t="s">
        <v>20</v>
      </c>
      <c r="B160" s="20">
        <f>AVERAGE(B101:B130)</f>
        <v>0</v>
      </c>
      <c r="C160" s="20">
        <f t="shared" ref="C160:N160" si="44">AVERAGE(C101:C130)</f>
        <v>0</v>
      </c>
      <c r="D160" s="20">
        <f t="shared" si="44"/>
        <v>0.5</v>
      </c>
      <c r="E160" s="20">
        <f t="shared" si="44"/>
        <v>0.46666666666666667</v>
      </c>
      <c r="F160" s="20">
        <f t="shared" si="44"/>
        <v>32.333333333333336</v>
      </c>
      <c r="G160" s="20">
        <f t="shared" si="44"/>
        <v>117.26666666666667</v>
      </c>
      <c r="H160" s="20">
        <f t="shared" si="44"/>
        <v>200.16666666666666</v>
      </c>
      <c r="I160" s="20">
        <f t="shared" si="44"/>
        <v>145.53333333333333</v>
      </c>
      <c r="J160" s="20">
        <f t="shared" si="44"/>
        <v>33.666666666666664</v>
      </c>
      <c r="K160" s="20">
        <f t="shared" si="44"/>
        <v>0.9</v>
      </c>
      <c r="L160" s="20">
        <f t="shared" si="44"/>
        <v>0</v>
      </c>
      <c r="M160" s="20">
        <f t="shared" si="44"/>
        <v>0</v>
      </c>
      <c r="N160" s="22">
        <f t="shared" si="44"/>
        <v>530.83333333333337</v>
      </c>
      <c r="O160" s="31"/>
      <c r="P160" s="19">
        <f t="shared" ref="P160:S160" si="45">AVERAGE(P101:P130)</f>
        <v>33.299999999999997</v>
      </c>
      <c r="Q160" s="20">
        <f t="shared" si="45"/>
        <v>462.96666666666664</v>
      </c>
      <c r="R160" s="20">
        <f t="shared" si="45"/>
        <v>34.56666666666667</v>
      </c>
      <c r="S160" s="22">
        <f t="shared" si="45"/>
        <v>0</v>
      </c>
    </row>
    <row r="161" spans="1:19" x14ac:dyDescent="0.2">
      <c r="A161" s="34" t="s">
        <v>21</v>
      </c>
      <c r="B161" s="7">
        <f>MEDIAN(B101:B130)</f>
        <v>0</v>
      </c>
      <c r="C161" s="7">
        <f t="shared" ref="C161:N161" si="46">MEDIAN(C101:C130)</f>
        <v>0</v>
      </c>
      <c r="D161" s="7">
        <f t="shared" si="46"/>
        <v>0</v>
      </c>
      <c r="E161" s="7">
        <f t="shared" si="46"/>
        <v>0</v>
      </c>
      <c r="F161" s="7">
        <f t="shared" si="46"/>
        <v>25.5</v>
      </c>
      <c r="G161" s="7">
        <f t="shared" si="46"/>
        <v>109</v>
      </c>
      <c r="H161" s="7">
        <f t="shared" si="46"/>
        <v>200.5</v>
      </c>
      <c r="I161" s="7">
        <f t="shared" si="46"/>
        <v>150</v>
      </c>
      <c r="J161" s="7">
        <f t="shared" si="46"/>
        <v>25.5</v>
      </c>
      <c r="K161" s="7">
        <f t="shared" si="46"/>
        <v>0</v>
      </c>
      <c r="L161" s="7">
        <f t="shared" si="46"/>
        <v>0</v>
      </c>
      <c r="M161" s="7">
        <f t="shared" si="46"/>
        <v>0</v>
      </c>
      <c r="N161" s="23">
        <f t="shared" si="46"/>
        <v>547.5</v>
      </c>
      <c r="P161" s="36">
        <f t="shared" ref="P161:S161" si="47">MEDIAN(P101:P130)</f>
        <v>25.5</v>
      </c>
      <c r="Q161" s="7">
        <f t="shared" si="47"/>
        <v>467.5</v>
      </c>
      <c r="R161" s="7">
        <f t="shared" si="47"/>
        <v>25.5</v>
      </c>
      <c r="S161" s="23">
        <f t="shared" si="47"/>
        <v>0</v>
      </c>
    </row>
    <row r="162" spans="1:19" x14ac:dyDescent="0.2">
      <c r="A162" s="24" t="s">
        <v>22</v>
      </c>
      <c r="B162" s="7">
        <f>STDEVP(B101:B130)</f>
        <v>0</v>
      </c>
      <c r="C162" s="7">
        <f t="shared" ref="C162:N162" si="48">STDEVP(C101:C130)</f>
        <v>0</v>
      </c>
      <c r="D162" s="7">
        <f t="shared" si="48"/>
        <v>2.6925824035672519</v>
      </c>
      <c r="E162" s="7">
        <f t="shared" si="48"/>
        <v>1.7650936393164969</v>
      </c>
      <c r="F162" s="7">
        <f t="shared" si="48"/>
        <v>22.134939700743608</v>
      </c>
      <c r="G162" s="7">
        <f t="shared" si="48"/>
        <v>35.973076351936072</v>
      </c>
      <c r="H162" s="7">
        <f t="shared" si="48"/>
        <v>65.559684427414851</v>
      </c>
      <c r="I162" s="7">
        <f t="shared" si="48"/>
        <v>47.327746149120131</v>
      </c>
      <c r="J162" s="7">
        <f t="shared" si="48"/>
        <v>23.597080798739114</v>
      </c>
      <c r="K162" s="7">
        <f t="shared" si="48"/>
        <v>2.3993054550570809</v>
      </c>
      <c r="L162" s="7">
        <f t="shared" si="48"/>
        <v>0</v>
      </c>
      <c r="M162" s="7">
        <f t="shared" si="48"/>
        <v>0</v>
      </c>
      <c r="N162" s="23">
        <f t="shared" si="48"/>
        <v>118.95407610595873</v>
      </c>
      <c r="P162" s="36">
        <f t="shared" ref="P162:S162" si="49">STDEVP(P101:P130)</f>
        <v>23.154769127187024</v>
      </c>
      <c r="Q162" s="7">
        <f t="shared" si="49"/>
        <v>112.17322417681602</v>
      </c>
      <c r="R162" s="7">
        <f t="shared" si="49"/>
        <v>23.720150833322194</v>
      </c>
      <c r="S162" s="23">
        <f t="shared" si="49"/>
        <v>0</v>
      </c>
    </row>
    <row r="163" spans="1:19" x14ac:dyDescent="0.2">
      <c r="A163" s="26" t="s">
        <v>13</v>
      </c>
      <c r="B163" s="1">
        <f>MAX(B101:B130)</f>
        <v>0</v>
      </c>
      <c r="C163" s="1">
        <f t="shared" ref="C163:N163" si="50">MAX(C101:C130)</f>
        <v>0</v>
      </c>
      <c r="D163" s="1">
        <f t="shared" si="50"/>
        <v>15</v>
      </c>
      <c r="E163" s="1">
        <f t="shared" si="50"/>
        <v>8</v>
      </c>
      <c r="F163" s="1">
        <f t="shared" si="50"/>
        <v>106</v>
      </c>
      <c r="G163" s="1">
        <f t="shared" si="50"/>
        <v>193</v>
      </c>
      <c r="H163" s="1">
        <f t="shared" si="50"/>
        <v>360</v>
      </c>
      <c r="I163" s="1">
        <f t="shared" si="50"/>
        <v>268</v>
      </c>
      <c r="J163" s="1">
        <f t="shared" si="50"/>
        <v>95</v>
      </c>
      <c r="K163" s="1">
        <f t="shared" si="50"/>
        <v>10</v>
      </c>
      <c r="L163" s="1">
        <f t="shared" si="50"/>
        <v>0</v>
      </c>
      <c r="M163" s="1">
        <f t="shared" si="50"/>
        <v>0</v>
      </c>
      <c r="N163" s="46">
        <f t="shared" si="50"/>
        <v>747</v>
      </c>
      <c r="P163" s="47">
        <f t="shared" ref="P163:S163" si="51">MAX(P101:P130)</f>
        <v>106</v>
      </c>
      <c r="Q163" s="1">
        <f t="shared" si="51"/>
        <v>652</v>
      </c>
      <c r="R163" s="1">
        <f t="shared" si="51"/>
        <v>95</v>
      </c>
      <c r="S163" s="46">
        <f t="shared" si="51"/>
        <v>0</v>
      </c>
    </row>
    <row r="164" spans="1:19" x14ac:dyDescent="0.2">
      <c r="A164" s="27" t="s">
        <v>14</v>
      </c>
      <c r="B164" s="49">
        <f>MIN(B101:B130)</f>
        <v>0</v>
      </c>
      <c r="C164" s="49">
        <f t="shared" ref="C164:N164" si="52">MIN(C101:C130)</f>
        <v>0</v>
      </c>
      <c r="D164" s="49">
        <f t="shared" si="52"/>
        <v>0</v>
      </c>
      <c r="E164" s="49">
        <f t="shared" si="52"/>
        <v>0</v>
      </c>
      <c r="F164" s="49">
        <f t="shared" si="52"/>
        <v>8</v>
      </c>
      <c r="G164" s="49">
        <f t="shared" si="52"/>
        <v>56</v>
      </c>
      <c r="H164" s="49">
        <f t="shared" si="52"/>
        <v>73</v>
      </c>
      <c r="I164" s="49">
        <f t="shared" si="52"/>
        <v>56</v>
      </c>
      <c r="J164" s="49">
        <f t="shared" si="52"/>
        <v>0</v>
      </c>
      <c r="K164" s="49">
        <f t="shared" si="52"/>
        <v>0</v>
      </c>
      <c r="L164" s="49">
        <f t="shared" si="52"/>
        <v>0</v>
      </c>
      <c r="M164" s="49">
        <f t="shared" si="52"/>
        <v>0</v>
      </c>
      <c r="N164" s="50">
        <f t="shared" si="52"/>
        <v>246</v>
      </c>
      <c r="O164" s="29"/>
      <c r="P164" s="51">
        <f t="shared" ref="P164:S164" si="53">MIN(P101:P130)</f>
        <v>8</v>
      </c>
      <c r="Q164" s="49">
        <f t="shared" si="53"/>
        <v>201</v>
      </c>
      <c r="R164" s="49">
        <f t="shared" si="53"/>
        <v>0</v>
      </c>
      <c r="S164" s="50">
        <f t="shared" si="53"/>
        <v>0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62" t="s">
        <v>19</v>
      </c>
      <c r="B166" s="63">
        <f>+A91</f>
        <v>1981</v>
      </c>
      <c r="C166" s="63">
        <f>+A120</f>
        <v>2010</v>
      </c>
      <c r="D166" s="63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2"/>
      <c r="P166" s="64"/>
      <c r="Q166" s="64"/>
      <c r="R166" s="64"/>
      <c r="S166" s="64"/>
    </row>
    <row r="167" spans="1:19" x14ac:dyDescent="0.2">
      <c r="A167" s="21" t="s">
        <v>20</v>
      </c>
      <c r="B167" s="20">
        <f t="shared" ref="B167:N167" si="54">AVERAGE(B91:B120)</f>
        <v>0</v>
      </c>
      <c r="C167" s="20">
        <f t="shared" si="54"/>
        <v>0</v>
      </c>
      <c r="D167" s="20">
        <f t="shared" si="54"/>
        <v>0</v>
      </c>
      <c r="E167" s="20">
        <f t="shared" si="54"/>
        <v>0.83333333333333337</v>
      </c>
      <c r="F167" s="20">
        <f t="shared" si="54"/>
        <v>32.1</v>
      </c>
      <c r="G167" s="20">
        <f t="shared" si="54"/>
        <v>111.06666666666666</v>
      </c>
      <c r="H167" s="20">
        <f t="shared" si="54"/>
        <v>196.9</v>
      </c>
      <c r="I167" s="20">
        <f t="shared" si="54"/>
        <v>146</v>
      </c>
      <c r="J167" s="20">
        <f t="shared" si="54"/>
        <v>25.333333333333332</v>
      </c>
      <c r="K167" s="20">
        <f t="shared" si="54"/>
        <v>0.7</v>
      </c>
      <c r="L167" s="20">
        <f t="shared" si="54"/>
        <v>0</v>
      </c>
      <c r="M167" s="20">
        <f t="shared" si="54"/>
        <v>0</v>
      </c>
      <c r="N167" s="22">
        <f t="shared" si="54"/>
        <v>512.93333333333328</v>
      </c>
      <c r="O167" s="31"/>
      <c r="P167" s="19">
        <f>AVERAGE(P91:P120)</f>
        <v>32.93333333333333</v>
      </c>
      <c r="Q167" s="20">
        <f>AVERAGE(Q91:Q120)</f>
        <v>453.96666666666664</v>
      </c>
      <c r="R167" s="20">
        <f>AVERAGE(R91:R120)</f>
        <v>26.033333333333335</v>
      </c>
      <c r="S167" s="22">
        <f>AVERAGE(S91:S120)</f>
        <v>0</v>
      </c>
    </row>
    <row r="168" spans="1:19" x14ac:dyDescent="0.2">
      <c r="A168" s="34" t="s">
        <v>21</v>
      </c>
      <c r="B168" s="7">
        <f t="shared" ref="B168:N168" si="55">MEDIAN(B91:B120)</f>
        <v>0</v>
      </c>
      <c r="C168" s="7">
        <f t="shared" si="55"/>
        <v>0</v>
      </c>
      <c r="D168" s="7">
        <f t="shared" si="55"/>
        <v>0</v>
      </c>
      <c r="E168" s="7">
        <f t="shared" si="55"/>
        <v>0</v>
      </c>
      <c r="F168" s="7">
        <f t="shared" si="55"/>
        <v>28</v>
      </c>
      <c r="G168" s="7">
        <f t="shared" si="55"/>
        <v>106.5</v>
      </c>
      <c r="H168" s="7">
        <f t="shared" si="55"/>
        <v>195.5</v>
      </c>
      <c r="I168" s="7">
        <f t="shared" si="55"/>
        <v>137</v>
      </c>
      <c r="J168" s="7">
        <f t="shared" si="55"/>
        <v>18.5</v>
      </c>
      <c r="K168" s="7">
        <f t="shared" si="55"/>
        <v>0</v>
      </c>
      <c r="L168" s="7">
        <f t="shared" si="55"/>
        <v>0</v>
      </c>
      <c r="M168" s="7">
        <f t="shared" si="55"/>
        <v>0</v>
      </c>
      <c r="N168" s="23">
        <f t="shared" si="55"/>
        <v>494.5</v>
      </c>
      <c r="P168" s="36">
        <f>MEDIAN(P91:P120)</f>
        <v>28</v>
      </c>
      <c r="Q168" s="7">
        <f>MEDIAN(Q91:Q120)</f>
        <v>448.5</v>
      </c>
      <c r="R168" s="7">
        <f>MEDIAN(R91:R120)</f>
        <v>21.5</v>
      </c>
      <c r="S168" s="23">
        <f>MEDIAN(S91:S120)</f>
        <v>0</v>
      </c>
    </row>
    <row r="169" spans="1:19" x14ac:dyDescent="0.2">
      <c r="A169" s="24" t="s">
        <v>22</v>
      </c>
      <c r="B169" s="7">
        <f t="shared" ref="B169:N169" si="56">STDEVP(B91:B120)</f>
        <v>0</v>
      </c>
      <c r="C169" s="7">
        <f t="shared" si="56"/>
        <v>0</v>
      </c>
      <c r="D169" s="7">
        <f t="shared" si="56"/>
        <v>0</v>
      </c>
      <c r="E169" s="7">
        <f t="shared" si="56"/>
        <v>2.1615323782497966</v>
      </c>
      <c r="F169" s="7">
        <f t="shared" si="56"/>
        <v>20.053844186755484</v>
      </c>
      <c r="G169" s="7">
        <f t="shared" si="56"/>
        <v>41.201078734529375</v>
      </c>
      <c r="H169" s="7">
        <f t="shared" si="56"/>
        <v>60.111202505578497</v>
      </c>
      <c r="I169" s="7">
        <f t="shared" si="56"/>
        <v>55.320882133241511</v>
      </c>
      <c r="J169" s="7">
        <f t="shared" si="56"/>
        <v>18.067158664887575</v>
      </c>
      <c r="K169" s="7">
        <f t="shared" si="56"/>
        <v>2.208317610006918</v>
      </c>
      <c r="L169" s="7">
        <f t="shared" si="56"/>
        <v>0</v>
      </c>
      <c r="M169" s="7">
        <f t="shared" si="56"/>
        <v>0</v>
      </c>
      <c r="N169" s="23">
        <f t="shared" si="56"/>
        <v>125.25731737329981</v>
      </c>
      <c r="P169" s="36">
        <f>STDEVP(P91:P120)</f>
        <v>20.720253108707166</v>
      </c>
      <c r="Q169" s="7">
        <f>STDEVP(Q91:Q120)</f>
        <v>121.0403468086388</v>
      </c>
      <c r="R169" s="7">
        <f>STDEVP(R91:R120)</f>
        <v>18.20161775471864</v>
      </c>
      <c r="S169" s="23">
        <f>STDEVP(S91:S120)</f>
        <v>0</v>
      </c>
    </row>
    <row r="170" spans="1:19" x14ac:dyDescent="0.2">
      <c r="A170" s="26" t="s">
        <v>13</v>
      </c>
      <c r="B170" s="1">
        <f t="shared" ref="B170:N170" si="57">MAX(B91:B120)</f>
        <v>0</v>
      </c>
      <c r="C170" s="1">
        <f t="shared" si="57"/>
        <v>0</v>
      </c>
      <c r="D170" s="1">
        <f t="shared" si="57"/>
        <v>0</v>
      </c>
      <c r="E170" s="1">
        <f t="shared" si="57"/>
        <v>8</v>
      </c>
      <c r="F170" s="1">
        <f t="shared" si="57"/>
        <v>83</v>
      </c>
      <c r="G170" s="1">
        <f t="shared" si="57"/>
        <v>193</v>
      </c>
      <c r="H170" s="1">
        <f t="shared" si="57"/>
        <v>303</v>
      </c>
      <c r="I170" s="1">
        <f t="shared" si="57"/>
        <v>268</v>
      </c>
      <c r="J170" s="1">
        <f t="shared" si="57"/>
        <v>72</v>
      </c>
      <c r="K170" s="1">
        <f t="shared" si="57"/>
        <v>10</v>
      </c>
      <c r="L170" s="1">
        <f t="shared" si="57"/>
        <v>0</v>
      </c>
      <c r="M170" s="1">
        <f t="shared" si="57"/>
        <v>0</v>
      </c>
      <c r="N170" s="46">
        <f t="shared" si="57"/>
        <v>804</v>
      </c>
      <c r="P170" s="47">
        <f>MAX(P91:P120)</f>
        <v>83</v>
      </c>
      <c r="Q170" s="1">
        <f>MAX(Q91:Q120)</f>
        <v>711</v>
      </c>
      <c r="R170" s="1">
        <f>MAX(R91:R120)</f>
        <v>72</v>
      </c>
      <c r="S170" s="46">
        <f>MAX(S91:S120)</f>
        <v>0</v>
      </c>
    </row>
    <row r="171" spans="1:19" x14ac:dyDescent="0.2">
      <c r="A171" s="27" t="s">
        <v>14</v>
      </c>
      <c r="B171" s="49">
        <f t="shared" ref="B171:N171" si="58">MIN(B91:B120)</f>
        <v>0</v>
      </c>
      <c r="C171" s="49">
        <f t="shared" si="58"/>
        <v>0</v>
      </c>
      <c r="D171" s="49">
        <f t="shared" si="58"/>
        <v>0</v>
      </c>
      <c r="E171" s="49">
        <f t="shared" si="58"/>
        <v>0</v>
      </c>
      <c r="F171" s="49">
        <f t="shared" si="58"/>
        <v>8</v>
      </c>
      <c r="G171" s="49">
        <f t="shared" si="58"/>
        <v>33</v>
      </c>
      <c r="H171" s="49">
        <f t="shared" si="58"/>
        <v>73</v>
      </c>
      <c r="I171" s="49">
        <f t="shared" si="58"/>
        <v>56</v>
      </c>
      <c r="J171" s="49">
        <f t="shared" si="58"/>
        <v>0</v>
      </c>
      <c r="K171" s="49">
        <f t="shared" si="58"/>
        <v>0</v>
      </c>
      <c r="L171" s="49">
        <f t="shared" si="58"/>
        <v>0</v>
      </c>
      <c r="M171" s="49">
        <f t="shared" si="58"/>
        <v>0</v>
      </c>
      <c r="N171" s="50">
        <f t="shared" si="58"/>
        <v>246</v>
      </c>
      <c r="O171" s="29"/>
      <c r="P171" s="51">
        <f>MIN(P91:P120)</f>
        <v>8</v>
      </c>
      <c r="Q171" s="49">
        <f>MIN(Q91:Q120)</f>
        <v>201</v>
      </c>
      <c r="R171" s="49">
        <f>MIN(R91:R120)</f>
        <v>0</v>
      </c>
      <c r="S171" s="50">
        <f>MIN(S91:S120)</f>
        <v>0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62" t="s">
        <v>19</v>
      </c>
      <c r="B173" s="63">
        <f>+A81</f>
        <v>1971</v>
      </c>
      <c r="C173" s="63">
        <f>+A110</f>
        <v>2000</v>
      </c>
      <c r="D173" s="63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</row>
    <row r="174" spans="1:19" x14ac:dyDescent="0.2">
      <c r="A174" s="21" t="s">
        <v>20</v>
      </c>
      <c r="B174" s="20">
        <f t="shared" ref="B174:N174" si="59">AVERAGE(B81:B110)</f>
        <v>0</v>
      </c>
      <c r="C174" s="20">
        <f t="shared" si="59"/>
        <v>0</v>
      </c>
      <c r="D174" s="20">
        <f t="shared" si="59"/>
        <v>0</v>
      </c>
      <c r="E174" s="20">
        <f t="shared" si="59"/>
        <v>0.6</v>
      </c>
      <c r="F174" s="20">
        <f t="shared" si="59"/>
        <v>34.766666666666666</v>
      </c>
      <c r="G174" s="20">
        <f t="shared" si="59"/>
        <v>107.3</v>
      </c>
      <c r="H174" s="20">
        <f t="shared" si="59"/>
        <v>191.1</v>
      </c>
      <c r="I174" s="20">
        <f t="shared" si="59"/>
        <v>136.63333333333333</v>
      </c>
      <c r="J174" s="20">
        <f t="shared" si="59"/>
        <v>20.2</v>
      </c>
      <c r="K174" s="20">
        <f t="shared" si="59"/>
        <v>1.0666666666666667</v>
      </c>
      <c r="L174" s="20">
        <f t="shared" si="59"/>
        <v>0</v>
      </c>
      <c r="M174" s="20">
        <f t="shared" si="59"/>
        <v>0</v>
      </c>
      <c r="N174" s="22">
        <f t="shared" si="59"/>
        <v>491.66666666666669</v>
      </c>
      <c r="O174" s="20"/>
      <c r="P174" s="19">
        <f>AVERAGE(P81:P110)</f>
        <v>35.366666666666667</v>
      </c>
      <c r="Q174" s="20">
        <f>AVERAGE(Q81:Q110)</f>
        <v>435.03333333333336</v>
      </c>
      <c r="R174" s="20">
        <f>AVERAGE(R81:R110)</f>
        <v>21.266666666666666</v>
      </c>
      <c r="S174" s="22">
        <f>AVERAGE(S81:S110)</f>
        <v>0</v>
      </c>
    </row>
    <row r="175" spans="1:19" x14ac:dyDescent="0.2">
      <c r="A175" s="34" t="s">
        <v>21</v>
      </c>
      <c r="B175" s="7">
        <f t="shared" ref="B175:N175" si="60">MEDIAN(B81:B110)</f>
        <v>0</v>
      </c>
      <c r="C175" s="7">
        <f t="shared" si="60"/>
        <v>0</v>
      </c>
      <c r="D175" s="7">
        <f t="shared" si="60"/>
        <v>0</v>
      </c>
      <c r="E175" s="7">
        <f t="shared" si="60"/>
        <v>0</v>
      </c>
      <c r="F175" s="7">
        <f t="shared" si="60"/>
        <v>32</v>
      </c>
      <c r="G175" s="7">
        <f t="shared" si="60"/>
        <v>100.5</v>
      </c>
      <c r="H175" s="7">
        <f t="shared" si="60"/>
        <v>186.5</v>
      </c>
      <c r="I175" s="7">
        <f t="shared" si="60"/>
        <v>134</v>
      </c>
      <c r="J175" s="7">
        <f t="shared" si="60"/>
        <v>15.5</v>
      </c>
      <c r="K175" s="7">
        <f t="shared" si="60"/>
        <v>0</v>
      </c>
      <c r="L175" s="7">
        <f t="shared" si="60"/>
        <v>0</v>
      </c>
      <c r="M175" s="7">
        <f t="shared" si="60"/>
        <v>0</v>
      </c>
      <c r="N175" s="23">
        <f t="shared" si="60"/>
        <v>471.5</v>
      </c>
      <c r="O175" s="7"/>
      <c r="P175" s="36">
        <f>MEDIAN(P81:P110)</f>
        <v>32</v>
      </c>
      <c r="Q175" s="7">
        <f>MEDIAN(Q81:Q110)</f>
        <v>412</v>
      </c>
      <c r="R175" s="7">
        <f>MEDIAN(R81:R110)</f>
        <v>16</v>
      </c>
      <c r="S175" s="23">
        <f>MEDIAN(S81:S110)</f>
        <v>0</v>
      </c>
    </row>
    <row r="176" spans="1:19" x14ac:dyDescent="0.2">
      <c r="A176" s="24" t="s">
        <v>22</v>
      </c>
      <c r="B176" s="7">
        <f t="shared" ref="B176:N176" si="61">STDEVP(B81:B110)</f>
        <v>0</v>
      </c>
      <c r="C176" s="7">
        <f t="shared" si="61"/>
        <v>0</v>
      </c>
      <c r="D176" s="7">
        <f t="shared" si="61"/>
        <v>0</v>
      </c>
      <c r="E176" s="7">
        <f t="shared" si="61"/>
        <v>1.8184242262647807</v>
      </c>
      <c r="F176" s="7">
        <f t="shared" si="61"/>
        <v>25.231836151092047</v>
      </c>
      <c r="G176" s="7">
        <f t="shared" si="61"/>
        <v>40.510204475744956</v>
      </c>
      <c r="H176" s="7">
        <f t="shared" si="61"/>
        <v>55.787901914303966</v>
      </c>
      <c r="I176" s="7">
        <f t="shared" si="61"/>
        <v>49.96297518051631</v>
      </c>
      <c r="J176" s="7">
        <f t="shared" si="61"/>
        <v>15.959114428229823</v>
      </c>
      <c r="K176" s="7">
        <f t="shared" si="61"/>
        <v>2.8744081516413464</v>
      </c>
      <c r="L176" s="7">
        <f t="shared" si="61"/>
        <v>0</v>
      </c>
      <c r="M176" s="7">
        <f t="shared" si="61"/>
        <v>0</v>
      </c>
      <c r="N176" s="23">
        <f t="shared" si="61"/>
        <v>111.13365326888561</v>
      </c>
      <c r="O176" s="7"/>
      <c r="P176" s="36">
        <f>STDEVP(P81:P110)</f>
        <v>26.382422599568489</v>
      </c>
      <c r="Q176" s="7">
        <f>STDEVP(Q81:Q110)</f>
        <v>105.22245746776473</v>
      </c>
      <c r="R176" s="7">
        <f>STDEVP(R81:R110)</f>
        <v>16.165670072375253</v>
      </c>
      <c r="S176" s="23">
        <f>STDEVP(S81:S110)</f>
        <v>0</v>
      </c>
    </row>
    <row r="177" spans="1:19" x14ac:dyDescent="0.2">
      <c r="A177" s="26" t="s">
        <v>13</v>
      </c>
      <c r="B177">
        <f t="shared" ref="B177:N177" si="62">MAX(B81:B110)</f>
        <v>0</v>
      </c>
      <c r="C177">
        <f t="shared" si="62"/>
        <v>0</v>
      </c>
      <c r="D177">
        <f t="shared" si="62"/>
        <v>0</v>
      </c>
      <c r="E177">
        <f t="shared" si="62"/>
        <v>7</v>
      </c>
      <c r="F177">
        <f t="shared" si="62"/>
        <v>117</v>
      </c>
      <c r="G177">
        <f t="shared" si="62"/>
        <v>191</v>
      </c>
      <c r="H177">
        <f t="shared" si="62"/>
        <v>288</v>
      </c>
      <c r="I177">
        <f t="shared" si="62"/>
        <v>268</v>
      </c>
      <c r="J177">
        <f t="shared" si="62"/>
        <v>72</v>
      </c>
      <c r="K177">
        <f t="shared" si="62"/>
        <v>11</v>
      </c>
      <c r="L177">
        <f t="shared" si="62"/>
        <v>0</v>
      </c>
      <c r="M177">
        <f t="shared" si="62"/>
        <v>0</v>
      </c>
      <c r="N177" s="45">
        <f t="shared" si="62"/>
        <v>804</v>
      </c>
      <c r="P177" s="44">
        <f>MAX(P81:P110)</f>
        <v>124</v>
      </c>
      <c r="Q177">
        <f>MAX(Q81:Q110)</f>
        <v>711</v>
      </c>
      <c r="R177">
        <f>MAX(R81:R110)</f>
        <v>72</v>
      </c>
      <c r="S177" s="45">
        <f>MAX(S81:S110)</f>
        <v>0</v>
      </c>
    </row>
    <row r="178" spans="1:19" x14ac:dyDescent="0.2">
      <c r="A178" s="27" t="s">
        <v>14</v>
      </c>
      <c r="B178" s="29">
        <f t="shared" ref="B178:N178" si="63">MIN(B81:B110)</f>
        <v>0</v>
      </c>
      <c r="C178" s="29">
        <f t="shared" si="63"/>
        <v>0</v>
      </c>
      <c r="D178" s="29">
        <f t="shared" si="63"/>
        <v>0</v>
      </c>
      <c r="E178" s="29">
        <f t="shared" si="63"/>
        <v>0</v>
      </c>
      <c r="F178" s="29">
        <f t="shared" si="63"/>
        <v>8</v>
      </c>
      <c r="G178" s="29">
        <f t="shared" si="63"/>
        <v>33</v>
      </c>
      <c r="H178" s="29">
        <f t="shared" si="63"/>
        <v>73</v>
      </c>
      <c r="I178" s="29">
        <f t="shared" si="63"/>
        <v>64</v>
      </c>
      <c r="J178" s="29">
        <f t="shared" si="63"/>
        <v>0</v>
      </c>
      <c r="K178" s="29">
        <f t="shared" si="63"/>
        <v>0</v>
      </c>
      <c r="L178" s="29">
        <f t="shared" si="63"/>
        <v>0</v>
      </c>
      <c r="M178" s="29">
        <f t="shared" si="63"/>
        <v>0</v>
      </c>
      <c r="N178" s="42">
        <f t="shared" si="63"/>
        <v>246</v>
      </c>
      <c r="O178" s="29"/>
      <c r="P178" s="41">
        <f>MIN(P81:P110)</f>
        <v>8</v>
      </c>
      <c r="Q178" s="29">
        <f>MIN(Q81:Q110)</f>
        <v>201</v>
      </c>
      <c r="R178" s="29">
        <f>MIN(R81:R110)</f>
        <v>0</v>
      </c>
      <c r="S178" s="42">
        <f>MIN(S81:S110)</f>
        <v>0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62" t="s">
        <v>19</v>
      </c>
      <c r="B180" s="63">
        <f>+A71</f>
        <v>1961</v>
      </c>
      <c r="C180" s="63">
        <f>+A100</f>
        <v>1990</v>
      </c>
      <c r="D180" s="63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4"/>
      <c r="P180" s="62"/>
      <c r="Q180" s="62"/>
      <c r="R180" s="62"/>
      <c r="S180" s="62"/>
    </row>
    <row r="181" spans="1:19" x14ac:dyDescent="0.2">
      <c r="A181" s="21" t="s">
        <v>20</v>
      </c>
      <c r="B181" s="20">
        <f t="shared" ref="B181:N181" si="64">AVERAGE(B71:B100)</f>
        <v>0</v>
      </c>
      <c r="C181" s="20">
        <f t="shared" si="64"/>
        <v>0</v>
      </c>
      <c r="D181" s="20">
        <f t="shared" si="64"/>
        <v>0</v>
      </c>
      <c r="E181" s="20">
        <f t="shared" si="64"/>
        <v>0.6</v>
      </c>
      <c r="F181" s="20">
        <f t="shared" si="64"/>
        <v>32.9</v>
      </c>
      <c r="G181" s="20">
        <f t="shared" si="64"/>
        <v>102.76666666666667</v>
      </c>
      <c r="H181" s="20">
        <f t="shared" si="64"/>
        <v>195.3</v>
      </c>
      <c r="I181" s="20">
        <f t="shared" si="64"/>
        <v>131.06666666666666</v>
      </c>
      <c r="J181" s="20">
        <f t="shared" si="64"/>
        <v>17.100000000000001</v>
      </c>
      <c r="K181" s="20">
        <f t="shared" si="64"/>
        <v>1.6666666666666667</v>
      </c>
      <c r="L181" s="20">
        <f t="shared" si="64"/>
        <v>0</v>
      </c>
      <c r="M181" s="20">
        <f t="shared" si="64"/>
        <v>0</v>
      </c>
      <c r="N181" s="22">
        <f t="shared" si="64"/>
        <v>481.4</v>
      </c>
      <c r="O181" s="20"/>
      <c r="P181" s="19">
        <f>AVERAGE(P71:P100)</f>
        <v>33.5</v>
      </c>
      <c r="Q181" s="20">
        <f>AVERAGE(Q71:Q100)</f>
        <v>429.13333333333333</v>
      </c>
      <c r="R181" s="20">
        <f>AVERAGE(R71:R100)</f>
        <v>18.766666666666666</v>
      </c>
      <c r="S181" s="22">
        <f>AVERAGE(S71:S100)</f>
        <v>0</v>
      </c>
    </row>
    <row r="182" spans="1:19" x14ac:dyDescent="0.2">
      <c r="A182" s="34" t="s">
        <v>21</v>
      </c>
      <c r="B182" s="7">
        <f t="shared" ref="B182:N182" si="65">MEDIAN(B71:B100)</f>
        <v>0</v>
      </c>
      <c r="C182" s="7">
        <f t="shared" si="65"/>
        <v>0</v>
      </c>
      <c r="D182" s="7">
        <f t="shared" si="65"/>
        <v>0</v>
      </c>
      <c r="E182" s="7">
        <f t="shared" si="65"/>
        <v>0</v>
      </c>
      <c r="F182" s="7">
        <f t="shared" si="65"/>
        <v>26.5</v>
      </c>
      <c r="G182" s="7">
        <f t="shared" si="65"/>
        <v>99</v>
      </c>
      <c r="H182" s="7">
        <f t="shared" si="65"/>
        <v>201.5</v>
      </c>
      <c r="I182" s="7">
        <f t="shared" si="65"/>
        <v>132</v>
      </c>
      <c r="J182" s="7">
        <f t="shared" si="65"/>
        <v>15</v>
      </c>
      <c r="K182" s="7">
        <f t="shared" si="65"/>
        <v>0</v>
      </c>
      <c r="L182" s="7">
        <f t="shared" si="65"/>
        <v>0</v>
      </c>
      <c r="M182" s="7">
        <f t="shared" si="65"/>
        <v>0</v>
      </c>
      <c r="N182" s="23">
        <f t="shared" si="65"/>
        <v>471.5</v>
      </c>
      <c r="O182" s="7"/>
      <c r="P182" s="36">
        <f>MEDIAN(P71:P100)</f>
        <v>26.5</v>
      </c>
      <c r="Q182" s="7">
        <f>MEDIAN(Q71:Q100)</f>
        <v>416</v>
      </c>
      <c r="R182" s="7">
        <f>MEDIAN(R71:R100)</f>
        <v>15</v>
      </c>
      <c r="S182" s="23">
        <f>MEDIAN(S71:S100)</f>
        <v>0</v>
      </c>
    </row>
    <row r="183" spans="1:19" x14ac:dyDescent="0.2">
      <c r="A183" s="24" t="s">
        <v>22</v>
      </c>
      <c r="B183" s="7">
        <f t="shared" ref="B183:N183" si="66">STDEVP(B71:B100)</f>
        <v>0</v>
      </c>
      <c r="C183" s="7">
        <f t="shared" si="66"/>
        <v>0</v>
      </c>
      <c r="D183" s="7">
        <f t="shared" si="66"/>
        <v>0</v>
      </c>
      <c r="E183" s="7">
        <f t="shared" si="66"/>
        <v>1.8184242262647807</v>
      </c>
      <c r="F183" s="7">
        <f t="shared" si="66"/>
        <v>24.860075087041338</v>
      </c>
      <c r="G183" s="7">
        <f t="shared" si="66"/>
        <v>36.422230696223004</v>
      </c>
      <c r="H183" s="7">
        <f t="shared" si="66"/>
        <v>53.167126434793644</v>
      </c>
      <c r="I183" s="7">
        <f t="shared" si="66"/>
        <v>43.599643219743079</v>
      </c>
      <c r="J183" s="7">
        <f t="shared" si="66"/>
        <v>12.037026210821342</v>
      </c>
      <c r="K183" s="7">
        <f t="shared" si="66"/>
        <v>4.9620784175809058</v>
      </c>
      <c r="L183" s="7">
        <f t="shared" si="66"/>
        <v>0</v>
      </c>
      <c r="M183" s="7">
        <f t="shared" si="66"/>
        <v>0</v>
      </c>
      <c r="N183" s="23">
        <f t="shared" si="66"/>
        <v>98.449174704514405</v>
      </c>
      <c r="O183" s="7"/>
      <c r="P183" s="36">
        <f>STDEVP(P71:P100)</f>
        <v>26.070097813395329</v>
      </c>
      <c r="Q183" s="7">
        <f>STDEVP(Q71:Q100)</f>
        <v>92.302305255911975</v>
      </c>
      <c r="R183" s="7">
        <f>STDEVP(R71:R100)</f>
        <v>13.681333593217033</v>
      </c>
      <c r="S183" s="23">
        <f>STDEVP(S71:S100)</f>
        <v>0</v>
      </c>
    </row>
    <row r="184" spans="1:19" x14ac:dyDescent="0.2">
      <c r="A184" s="26" t="s">
        <v>13</v>
      </c>
      <c r="B184">
        <f t="shared" ref="B184:N184" si="67">MAX(B71:B100)</f>
        <v>0</v>
      </c>
      <c r="C184">
        <f t="shared" si="67"/>
        <v>0</v>
      </c>
      <c r="D184">
        <f t="shared" si="67"/>
        <v>0</v>
      </c>
      <c r="E184">
        <f t="shared" si="67"/>
        <v>7</v>
      </c>
      <c r="F184">
        <f t="shared" si="67"/>
        <v>117</v>
      </c>
      <c r="G184">
        <f t="shared" si="67"/>
        <v>186</v>
      </c>
      <c r="H184">
        <f t="shared" si="67"/>
        <v>288</v>
      </c>
      <c r="I184">
        <f t="shared" si="67"/>
        <v>248</v>
      </c>
      <c r="J184">
        <f t="shared" si="67"/>
        <v>62</v>
      </c>
      <c r="K184">
        <f t="shared" si="67"/>
        <v>24</v>
      </c>
      <c r="L184">
        <f t="shared" si="67"/>
        <v>0</v>
      </c>
      <c r="M184">
        <f t="shared" si="67"/>
        <v>0</v>
      </c>
      <c r="N184" s="45">
        <f t="shared" si="67"/>
        <v>804</v>
      </c>
      <c r="P184" s="44">
        <f>MAX(P71:P100)</f>
        <v>124</v>
      </c>
      <c r="Q184">
        <f>MAX(Q71:Q100)</f>
        <v>711</v>
      </c>
      <c r="R184">
        <f>MAX(R71:R100)</f>
        <v>62</v>
      </c>
      <c r="S184" s="45">
        <f>MAX(S71:S100)</f>
        <v>0</v>
      </c>
    </row>
    <row r="185" spans="1:19" x14ac:dyDescent="0.2">
      <c r="A185" s="27" t="s">
        <v>14</v>
      </c>
      <c r="B185" s="29">
        <f t="shared" ref="B185:N185" si="68">MIN(B71:B100)</f>
        <v>0</v>
      </c>
      <c r="C185" s="29">
        <f t="shared" si="68"/>
        <v>0</v>
      </c>
      <c r="D185" s="29">
        <f t="shared" si="68"/>
        <v>0</v>
      </c>
      <c r="E185" s="29">
        <f t="shared" si="68"/>
        <v>0</v>
      </c>
      <c r="F185" s="29">
        <f t="shared" si="68"/>
        <v>7</v>
      </c>
      <c r="G185" s="29">
        <f t="shared" si="68"/>
        <v>22</v>
      </c>
      <c r="H185" s="29">
        <f t="shared" si="68"/>
        <v>105</v>
      </c>
      <c r="I185" s="29">
        <f t="shared" si="68"/>
        <v>72</v>
      </c>
      <c r="J185" s="29">
        <f t="shared" si="68"/>
        <v>0</v>
      </c>
      <c r="K185" s="29">
        <f t="shared" si="68"/>
        <v>0</v>
      </c>
      <c r="L185" s="29">
        <f t="shared" si="68"/>
        <v>0</v>
      </c>
      <c r="M185" s="29">
        <f t="shared" si="68"/>
        <v>0</v>
      </c>
      <c r="N185" s="42">
        <f t="shared" si="68"/>
        <v>311</v>
      </c>
      <c r="O185" s="29"/>
      <c r="P185" s="41">
        <f>MIN(P71:P100)</f>
        <v>7</v>
      </c>
      <c r="Q185" s="29">
        <f>MIN(Q71:Q100)</f>
        <v>293</v>
      </c>
      <c r="R185" s="29">
        <f>MIN(R71:R100)</f>
        <v>0</v>
      </c>
      <c r="S185" s="42">
        <f>MIN(S71:S100)</f>
        <v>0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62" t="s">
        <v>19</v>
      </c>
      <c r="B187" s="63">
        <f>+A61</f>
        <v>1951</v>
      </c>
      <c r="C187" s="63">
        <f>A90</f>
        <v>1980</v>
      </c>
      <c r="D187" s="64"/>
      <c r="E187" s="63"/>
      <c r="F187" s="64"/>
      <c r="G187" s="64"/>
      <c r="H187" s="64"/>
      <c r="I187" s="64"/>
      <c r="J187" s="64"/>
      <c r="K187" s="64"/>
      <c r="L187" s="64"/>
      <c r="M187" s="64"/>
      <c r="N187" s="64"/>
      <c r="O187" s="62"/>
      <c r="P187" s="64"/>
      <c r="Q187" s="64"/>
      <c r="R187" s="64"/>
      <c r="S187" s="64"/>
    </row>
    <row r="188" spans="1:19" x14ac:dyDescent="0.2">
      <c r="A188" s="21" t="s">
        <v>20</v>
      </c>
      <c r="B188" s="32">
        <f t="shared" ref="B188:N188" si="69">AVERAGE(B61:B90)</f>
        <v>0</v>
      </c>
      <c r="C188" s="32">
        <f t="shared" si="69"/>
        <v>0</v>
      </c>
      <c r="D188" s="32">
        <f t="shared" si="69"/>
        <v>0</v>
      </c>
      <c r="E188" s="32">
        <f t="shared" si="69"/>
        <v>0.46666666666666667</v>
      </c>
      <c r="F188" s="32">
        <f t="shared" si="69"/>
        <v>30.7</v>
      </c>
      <c r="G188" s="32">
        <f t="shared" si="69"/>
        <v>101.96666666666667</v>
      </c>
      <c r="H188" s="32">
        <f t="shared" si="69"/>
        <v>184.56666666666666</v>
      </c>
      <c r="I188" s="32">
        <f t="shared" si="69"/>
        <v>130.6</v>
      </c>
      <c r="J188" s="32">
        <f t="shared" si="69"/>
        <v>16.433333333333334</v>
      </c>
      <c r="K188" s="32">
        <f t="shared" si="69"/>
        <v>2.3666666666666667</v>
      </c>
      <c r="L188" s="32">
        <f t="shared" si="69"/>
        <v>0</v>
      </c>
      <c r="M188" s="32">
        <f t="shared" si="69"/>
        <v>0</v>
      </c>
      <c r="N188" s="33">
        <f t="shared" si="69"/>
        <v>467.1</v>
      </c>
      <c r="O188" s="32"/>
      <c r="P188" s="38">
        <f>AVERAGE(P61:P90)</f>
        <v>31.166666666666668</v>
      </c>
      <c r="Q188" s="32">
        <f>AVERAGE(Q61:Q90)</f>
        <v>417.13333333333333</v>
      </c>
      <c r="R188" s="32">
        <f>AVERAGE(R61:R90)</f>
        <v>18.8</v>
      </c>
      <c r="S188" s="33">
        <f>AVERAGE(S61:S90)</f>
        <v>0</v>
      </c>
    </row>
    <row r="189" spans="1:19" x14ac:dyDescent="0.2">
      <c r="A189" s="34" t="s">
        <v>21</v>
      </c>
      <c r="B189" s="7">
        <f t="shared" ref="B189:N189" si="70">MEDIAN(B61:B90)</f>
        <v>0</v>
      </c>
      <c r="C189" s="7">
        <f t="shared" si="70"/>
        <v>0</v>
      </c>
      <c r="D189" s="7">
        <f t="shared" si="70"/>
        <v>0</v>
      </c>
      <c r="E189" s="7">
        <f t="shared" si="70"/>
        <v>0</v>
      </c>
      <c r="F189" s="7">
        <f t="shared" si="70"/>
        <v>22.5</v>
      </c>
      <c r="G189" s="7">
        <f t="shared" si="70"/>
        <v>99</v>
      </c>
      <c r="H189" s="7">
        <f t="shared" si="70"/>
        <v>166</v>
      </c>
      <c r="I189" s="7">
        <f t="shared" si="70"/>
        <v>132</v>
      </c>
      <c r="J189" s="7">
        <f t="shared" si="70"/>
        <v>15</v>
      </c>
      <c r="K189" s="7">
        <f t="shared" si="70"/>
        <v>0</v>
      </c>
      <c r="L189" s="7">
        <f t="shared" si="70"/>
        <v>0</v>
      </c>
      <c r="M189" s="7">
        <f t="shared" si="70"/>
        <v>0</v>
      </c>
      <c r="N189" s="23">
        <f t="shared" si="70"/>
        <v>472.5</v>
      </c>
      <c r="O189" s="7"/>
      <c r="P189" s="36">
        <f>MEDIAN(P61:P90)</f>
        <v>22.5</v>
      </c>
      <c r="Q189" s="7">
        <f>MEDIAN(Q61:Q90)</f>
        <v>425.5</v>
      </c>
      <c r="R189" s="7">
        <f>MEDIAN(R61:R90)</f>
        <v>15</v>
      </c>
      <c r="S189" s="23">
        <f>MEDIAN(S61:S90)</f>
        <v>0</v>
      </c>
    </row>
    <row r="190" spans="1:19" x14ac:dyDescent="0.2">
      <c r="A190" s="24" t="s">
        <v>22</v>
      </c>
      <c r="B190" s="7">
        <f t="shared" ref="B190:N190" si="71">STDEVP(B61:B90)</f>
        <v>0</v>
      </c>
      <c r="C190" s="7">
        <f t="shared" si="71"/>
        <v>0</v>
      </c>
      <c r="D190" s="7">
        <f t="shared" si="71"/>
        <v>0</v>
      </c>
      <c r="E190" s="7">
        <f t="shared" si="71"/>
        <v>1.7461067804945061</v>
      </c>
      <c r="F190" s="7">
        <f t="shared" si="71"/>
        <v>22.958150331999018</v>
      </c>
      <c r="G190" s="7">
        <f t="shared" si="71"/>
        <v>35.926298012582492</v>
      </c>
      <c r="H190" s="7">
        <f t="shared" si="71"/>
        <v>55.05856477929256</v>
      </c>
      <c r="I190" s="7">
        <f t="shared" si="71"/>
        <v>40.584561925277285</v>
      </c>
      <c r="J190" s="7">
        <f t="shared" si="71"/>
        <v>12.010227123395943</v>
      </c>
      <c r="K190" s="7">
        <f t="shared" si="71"/>
        <v>5.4005143787935195</v>
      </c>
      <c r="L190" s="7">
        <f t="shared" si="71"/>
        <v>0</v>
      </c>
      <c r="M190" s="7">
        <f t="shared" si="71"/>
        <v>0</v>
      </c>
      <c r="N190" s="23">
        <f t="shared" si="71"/>
        <v>87.277469410304661</v>
      </c>
      <c r="O190" s="7"/>
      <c r="P190" s="36">
        <f>STDEVP(P61:P90)</f>
        <v>24.06114895197004</v>
      </c>
      <c r="Q190" s="7">
        <f>STDEVP(Q61:Q90)</f>
        <v>81.288266202584381</v>
      </c>
      <c r="R190" s="7">
        <f>STDEVP(R61:R90)</f>
        <v>13.883803513446882</v>
      </c>
      <c r="S190" s="23">
        <f>STDEVP(S61:S90)</f>
        <v>0</v>
      </c>
    </row>
    <row r="191" spans="1:19" x14ac:dyDescent="0.2">
      <c r="A191" s="26" t="s">
        <v>13</v>
      </c>
      <c r="B191" s="11">
        <f t="shared" ref="B191:N191" si="72">MAX(B61:B90)</f>
        <v>0</v>
      </c>
      <c r="C191" s="11">
        <f t="shared" si="72"/>
        <v>0</v>
      </c>
      <c r="D191" s="11">
        <f t="shared" si="72"/>
        <v>0</v>
      </c>
      <c r="E191" s="11">
        <f t="shared" si="72"/>
        <v>7</v>
      </c>
      <c r="F191" s="11">
        <f t="shared" si="72"/>
        <v>117</v>
      </c>
      <c r="G191" s="11">
        <f t="shared" si="72"/>
        <v>175</v>
      </c>
      <c r="H191" s="11">
        <f t="shared" si="72"/>
        <v>326</v>
      </c>
      <c r="I191" s="11">
        <f t="shared" si="72"/>
        <v>245</v>
      </c>
      <c r="J191" s="11">
        <f t="shared" si="72"/>
        <v>62</v>
      </c>
      <c r="K191" s="11">
        <f t="shared" si="72"/>
        <v>24</v>
      </c>
      <c r="L191" s="11">
        <f t="shared" si="72"/>
        <v>0</v>
      </c>
      <c r="M191" s="11">
        <f t="shared" si="72"/>
        <v>0</v>
      </c>
      <c r="N191" s="52">
        <f t="shared" si="72"/>
        <v>741</v>
      </c>
      <c r="O191" s="11"/>
      <c r="P191" s="53">
        <f>MAX(P61:P90)</f>
        <v>124</v>
      </c>
      <c r="Q191" s="11">
        <f>MAX(Q61:Q90)</f>
        <v>661</v>
      </c>
      <c r="R191" s="11">
        <f>MAX(R61:R90)</f>
        <v>62</v>
      </c>
      <c r="S191" s="52">
        <f>MAX(S61:S90)</f>
        <v>0</v>
      </c>
    </row>
    <row r="192" spans="1:19" x14ac:dyDescent="0.2">
      <c r="A192" s="27" t="s">
        <v>14</v>
      </c>
      <c r="B192" s="28">
        <f t="shared" ref="B192:N192" si="73">MIN(B61:B90)</f>
        <v>0</v>
      </c>
      <c r="C192" s="28">
        <f t="shared" si="73"/>
        <v>0</v>
      </c>
      <c r="D192" s="28">
        <f t="shared" si="73"/>
        <v>0</v>
      </c>
      <c r="E192" s="28">
        <f t="shared" si="73"/>
        <v>0</v>
      </c>
      <c r="F192" s="28">
        <f t="shared" si="73"/>
        <v>6</v>
      </c>
      <c r="G192" s="28">
        <f t="shared" si="73"/>
        <v>22</v>
      </c>
      <c r="H192" s="28">
        <f t="shared" si="73"/>
        <v>105</v>
      </c>
      <c r="I192" s="28">
        <f t="shared" si="73"/>
        <v>72</v>
      </c>
      <c r="J192" s="28">
        <f t="shared" si="73"/>
        <v>0</v>
      </c>
      <c r="K192" s="28">
        <f t="shared" si="73"/>
        <v>0</v>
      </c>
      <c r="L192" s="28">
        <f t="shared" si="73"/>
        <v>0</v>
      </c>
      <c r="M192" s="28">
        <f t="shared" si="73"/>
        <v>0</v>
      </c>
      <c r="N192" s="30">
        <f t="shared" si="73"/>
        <v>311</v>
      </c>
      <c r="O192" s="28"/>
      <c r="P192" s="37">
        <f>MIN(P61:P90)</f>
        <v>6</v>
      </c>
      <c r="Q192" s="28">
        <f>MIN(Q61:Q90)</f>
        <v>276</v>
      </c>
      <c r="R192" s="28">
        <f>MIN(R61:R90)</f>
        <v>0</v>
      </c>
      <c r="S192" s="30">
        <f>MIN(S61:S90)</f>
        <v>0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62" t="s">
        <v>19</v>
      </c>
      <c r="B194" s="63">
        <f>+A51</f>
        <v>1941</v>
      </c>
      <c r="C194" s="63">
        <f>A80</f>
        <v>1970</v>
      </c>
      <c r="D194" s="64"/>
      <c r="E194" s="63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</row>
    <row r="195" spans="1:19" x14ac:dyDescent="0.2">
      <c r="A195" s="21" t="s">
        <v>20</v>
      </c>
      <c r="B195" s="32">
        <f t="shared" ref="B195:N195" si="74">AVERAGE(B51:B80)</f>
        <v>0</v>
      </c>
      <c r="C195" s="32">
        <f t="shared" si="74"/>
        <v>0</v>
      </c>
      <c r="D195" s="32">
        <f t="shared" si="74"/>
        <v>0</v>
      </c>
      <c r="E195" s="32">
        <f t="shared" si="74"/>
        <v>0.6333333333333333</v>
      </c>
      <c r="F195" s="32">
        <f t="shared" si="74"/>
        <v>28.2</v>
      </c>
      <c r="G195" s="32">
        <f t="shared" si="74"/>
        <v>102.96666666666667</v>
      </c>
      <c r="H195" s="32">
        <f t="shared" si="74"/>
        <v>182.93333333333334</v>
      </c>
      <c r="I195" s="32">
        <f t="shared" si="74"/>
        <v>143.23333333333332</v>
      </c>
      <c r="J195" s="32">
        <f t="shared" si="74"/>
        <v>17.600000000000001</v>
      </c>
      <c r="K195" s="32">
        <f t="shared" si="74"/>
        <v>3.0333333333333332</v>
      </c>
      <c r="L195" s="32">
        <f t="shared" si="74"/>
        <v>0</v>
      </c>
      <c r="M195" s="32">
        <f t="shared" si="74"/>
        <v>0</v>
      </c>
      <c r="N195" s="33">
        <f t="shared" si="74"/>
        <v>478.6</v>
      </c>
      <c r="O195" s="20"/>
      <c r="P195" s="32">
        <f>AVERAGE(P51:P80)</f>
        <v>28.833333333333332</v>
      </c>
      <c r="Q195" s="32">
        <f>AVERAGE(Q51:Q80)</f>
        <v>429.13333333333333</v>
      </c>
      <c r="R195" s="32">
        <f>AVERAGE(R51:R80)</f>
        <v>20.633333333333333</v>
      </c>
      <c r="S195" s="33">
        <f>AVERAGE(S51:S80)</f>
        <v>0</v>
      </c>
    </row>
    <row r="196" spans="1:19" x14ac:dyDescent="0.2">
      <c r="A196" s="34" t="s">
        <v>21</v>
      </c>
      <c r="B196" s="7">
        <f t="shared" ref="B196:N196" si="75">MEDIAN(B51:B80)</f>
        <v>0</v>
      </c>
      <c r="C196" s="7">
        <f t="shared" si="75"/>
        <v>0</v>
      </c>
      <c r="D196" s="7">
        <f t="shared" si="75"/>
        <v>0</v>
      </c>
      <c r="E196" s="7">
        <f t="shared" si="75"/>
        <v>0</v>
      </c>
      <c r="F196" s="7">
        <f t="shared" si="75"/>
        <v>20.5</v>
      </c>
      <c r="G196" s="7">
        <f t="shared" si="75"/>
        <v>101</v>
      </c>
      <c r="H196" s="7">
        <f t="shared" si="75"/>
        <v>166</v>
      </c>
      <c r="I196" s="7">
        <f t="shared" si="75"/>
        <v>133</v>
      </c>
      <c r="J196" s="7">
        <f t="shared" si="75"/>
        <v>15</v>
      </c>
      <c r="K196" s="7">
        <f t="shared" si="75"/>
        <v>0</v>
      </c>
      <c r="L196" s="7">
        <f t="shared" si="75"/>
        <v>0</v>
      </c>
      <c r="M196" s="7">
        <f t="shared" si="75"/>
        <v>0</v>
      </c>
      <c r="N196" s="23">
        <f t="shared" si="75"/>
        <v>473.5</v>
      </c>
      <c r="O196" s="7"/>
      <c r="P196" s="7">
        <f>MEDIAN(P51:P80)</f>
        <v>21.5</v>
      </c>
      <c r="Q196" s="7">
        <f>MEDIAN(Q51:Q80)</f>
        <v>441.5</v>
      </c>
      <c r="R196" s="7">
        <f>MEDIAN(R51:R80)</f>
        <v>16.5</v>
      </c>
      <c r="S196" s="23">
        <f>MEDIAN(S51:S80)</f>
        <v>0</v>
      </c>
    </row>
    <row r="197" spans="1:19" x14ac:dyDescent="0.2">
      <c r="A197" s="24" t="s">
        <v>22</v>
      </c>
      <c r="B197" s="7">
        <f t="shared" ref="B197:N197" si="76">STDEVP(B51:B80)</f>
        <v>0</v>
      </c>
      <c r="C197" s="7">
        <f t="shared" si="76"/>
        <v>0</v>
      </c>
      <c r="D197" s="7">
        <f t="shared" si="76"/>
        <v>0</v>
      </c>
      <c r="E197" s="7">
        <f t="shared" si="76"/>
        <v>1.9058389811897074</v>
      </c>
      <c r="F197" s="7">
        <f t="shared" si="76"/>
        <v>18.60716707794786</v>
      </c>
      <c r="G197" s="7">
        <f t="shared" si="76"/>
        <v>39.002977094347841</v>
      </c>
      <c r="H197" s="7">
        <f t="shared" si="76"/>
        <v>54.652803120140959</v>
      </c>
      <c r="I197" s="7">
        <f t="shared" si="76"/>
        <v>54.17359955632346</v>
      </c>
      <c r="J197" s="7">
        <f t="shared" si="76"/>
        <v>13.149397958335076</v>
      </c>
      <c r="K197" s="7">
        <f t="shared" si="76"/>
        <v>6.2848141491128358</v>
      </c>
      <c r="L197" s="7">
        <f t="shared" si="76"/>
        <v>0</v>
      </c>
      <c r="M197" s="7">
        <f t="shared" si="76"/>
        <v>0</v>
      </c>
      <c r="N197" s="23">
        <f t="shared" si="76"/>
        <v>112.08258859727798</v>
      </c>
      <c r="O197" s="7"/>
      <c r="P197" s="7">
        <f>STDEVP(P51:P80)</f>
        <v>19.251118293635713</v>
      </c>
      <c r="Q197" s="7">
        <f>STDEVP(Q51:Q80)</f>
        <v>100.7861542519055</v>
      </c>
      <c r="R197" s="7">
        <f>STDEVP(R51:R80)</f>
        <v>15.382854813792601</v>
      </c>
      <c r="S197" s="23">
        <f>STDEVP(S51:S80)</f>
        <v>0</v>
      </c>
    </row>
    <row r="198" spans="1:19" x14ac:dyDescent="0.2">
      <c r="A198" s="26" t="s">
        <v>13</v>
      </c>
      <c r="B198" s="11">
        <f t="shared" ref="B198:N198" si="77">MAX(B51:B80)</f>
        <v>0</v>
      </c>
      <c r="C198" s="11">
        <f t="shared" si="77"/>
        <v>0</v>
      </c>
      <c r="D198" s="11">
        <f t="shared" si="77"/>
        <v>0</v>
      </c>
      <c r="E198" s="11">
        <f t="shared" si="77"/>
        <v>7</v>
      </c>
      <c r="F198" s="11">
        <f t="shared" si="77"/>
        <v>68</v>
      </c>
      <c r="G198" s="11">
        <f t="shared" si="77"/>
        <v>175</v>
      </c>
      <c r="H198" s="11">
        <f t="shared" si="77"/>
        <v>326</v>
      </c>
      <c r="I198" s="11">
        <f t="shared" si="77"/>
        <v>320</v>
      </c>
      <c r="J198" s="11">
        <f t="shared" si="77"/>
        <v>69</v>
      </c>
      <c r="K198" s="11">
        <f t="shared" si="77"/>
        <v>24</v>
      </c>
      <c r="L198" s="11">
        <f t="shared" si="77"/>
        <v>0</v>
      </c>
      <c r="M198" s="11">
        <f t="shared" si="77"/>
        <v>0</v>
      </c>
      <c r="N198" s="52">
        <f t="shared" si="77"/>
        <v>741</v>
      </c>
      <c r="P198" s="11">
        <f>MAX(P51:P80)</f>
        <v>74</v>
      </c>
      <c r="Q198" s="11">
        <f>MAX(Q51:Q80)</f>
        <v>661</v>
      </c>
      <c r="R198" s="11">
        <f>MAX(R51:R80)</f>
        <v>69</v>
      </c>
      <c r="S198" s="52">
        <f>MAX(S51:S80)</f>
        <v>0</v>
      </c>
    </row>
    <row r="199" spans="1:19" x14ac:dyDescent="0.2">
      <c r="A199" s="27" t="s">
        <v>14</v>
      </c>
      <c r="B199" s="28">
        <f t="shared" ref="B199:N199" si="78">MIN(B51:B80)</f>
        <v>0</v>
      </c>
      <c r="C199" s="28">
        <f t="shared" si="78"/>
        <v>0</v>
      </c>
      <c r="D199" s="28">
        <f t="shared" si="78"/>
        <v>0</v>
      </c>
      <c r="E199" s="28">
        <f t="shared" si="78"/>
        <v>0</v>
      </c>
      <c r="F199" s="28">
        <f t="shared" si="78"/>
        <v>6</v>
      </c>
      <c r="G199" s="28">
        <f t="shared" si="78"/>
        <v>22</v>
      </c>
      <c r="H199" s="28">
        <f t="shared" si="78"/>
        <v>108</v>
      </c>
      <c r="I199" s="28">
        <f t="shared" si="78"/>
        <v>64</v>
      </c>
      <c r="J199" s="28">
        <f t="shared" si="78"/>
        <v>0</v>
      </c>
      <c r="K199" s="28">
        <f t="shared" si="78"/>
        <v>0</v>
      </c>
      <c r="L199" s="28">
        <f t="shared" si="78"/>
        <v>0</v>
      </c>
      <c r="M199" s="28">
        <f t="shared" si="78"/>
        <v>0</v>
      </c>
      <c r="N199" s="30">
        <f t="shared" si="78"/>
        <v>311</v>
      </c>
      <c r="O199" s="29"/>
      <c r="P199" s="28">
        <f>MIN(P51:P80)</f>
        <v>6</v>
      </c>
      <c r="Q199" s="28">
        <f>MIN(Q51:Q80)</f>
        <v>273</v>
      </c>
      <c r="R199" s="28">
        <f>MIN(R51:R80)</f>
        <v>0</v>
      </c>
      <c r="S199" s="30">
        <f>MIN(S51:S80)</f>
        <v>0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62" t="s">
        <v>19</v>
      </c>
      <c r="B201" s="63">
        <f>+A41</f>
        <v>1931</v>
      </c>
      <c r="C201" s="63">
        <f>A70</f>
        <v>1960</v>
      </c>
      <c r="D201" s="64"/>
      <c r="E201" s="63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</row>
    <row r="202" spans="1:19" x14ac:dyDescent="0.2">
      <c r="A202" s="21" t="s">
        <v>20</v>
      </c>
      <c r="B202" s="32">
        <f t="shared" ref="B202:N202" si="79">AVERAGE(B41:B70)</f>
        <v>0</v>
      </c>
      <c r="C202" s="32">
        <f t="shared" si="79"/>
        <v>0</v>
      </c>
      <c r="D202" s="32">
        <f t="shared" si="79"/>
        <v>0</v>
      </c>
      <c r="E202" s="32">
        <f t="shared" si="79"/>
        <v>0.6333333333333333</v>
      </c>
      <c r="F202" s="32">
        <f t="shared" si="79"/>
        <v>32.333333333333336</v>
      </c>
      <c r="G202" s="32">
        <f t="shared" si="79"/>
        <v>116.3</v>
      </c>
      <c r="H202" s="32">
        <f t="shared" si="79"/>
        <v>211.5</v>
      </c>
      <c r="I202" s="32">
        <f t="shared" si="79"/>
        <v>156.83333333333334</v>
      </c>
      <c r="J202" s="32">
        <f t="shared" si="79"/>
        <v>25.666666666666668</v>
      </c>
      <c r="K202" s="32">
        <f t="shared" si="79"/>
        <v>3.1</v>
      </c>
      <c r="L202" s="32">
        <f t="shared" si="79"/>
        <v>0</v>
      </c>
      <c r="M202" s="32">
        <f t="shared" si="79"/>
        <v>0</v>
      </c>
      <c r="N202" s="33">
        <f t="shared" si="79"/>
        <v>546.36666666666667</v>
      </c>
      <c r="O202" s="20"/>
      <c r="P202" s="38">
        <f>AVERAGE(P41:P70)</f>
        <v>32.966666666666669</v>
      </c>
      <c r="Q202" s="32">
        <f>AVERAGE(Q41:Q70)</f>
        <v>484.63333333333333</v>
      </c>
      <c r="R202" s="32">
        <f>AVERAGE(R41:R70)</f>
        <v>28.766666666666666</v>
      </c>
      <c r="S202" s="33">
        <f>AVERAGE(S41:S70)</f>
        <v>0</v>
      </c>
    </row>
    <row r="203" spans="1:19" x14ac:dyDescent="0.2">
      <c r="A203" s="34" t="s">
        <v>21</v>
      </c>
      <c r="B203" s="7">
        <f t="shared" ref="B203:N203" si="80">MEDIAN(B41:B70)</f>
        <v>0</v>
      </c>
      <c r="C203" s="7">
        <f t="shared" si="80"/>
        <v>0</v>
      </c>
      <c r="D203" s="7">
        <f t="shared" si="80"/>
        <v>0</v>
      </c>
      <c r="E203" s="7">
        <f t="shared" si="80"/>
        <v>0</v>
      </c>
      <c r="F203" s="7">
        <f t="shared" si="80"/>
        <v>21.5</v>
      </c>
      <c r="G203" s="7">
        <f t="shared" si="80"/>
        <v>103</v>
      </c>
      <c r="H203" s="7">
        <f t="shared" si="80"/>
        <v>213.5</v>
      </c>
      <c r="I203" s="7">
        <f t="shared" si="80"/>
        <v>146.5</v>
      </c>
      <c r="J203" s="7">
        <f t="shared" si="80"/>
        <v>19</v>
      </c>
      <c r="K203" s="7">
        <f t="shared" si="80"/>
        <v>0</v>
      </c>
      <c r="L203" s="7">
        <f t="shared" si="80"/>
        <v>0</v>
      </c>
      <c r="M203" s="7">
        <f t="shared" si="80"/>
        <v>0</v>
      </c>
      <c r="N203" s="23">
        <f t="shared" si="80"/>
        <v>553.5</v>
      </c>
      <c r="O203" s="7"/>
      <c r="P203" s="36">
        <f>MEDIAN(P41:P70)</f>
        <v>22</v>
      </c>
      <c r="Q203" s="7">
        <f>MEDIAN(Q41:Q70)</f>
        <v>478.5</v>
      </c>
      <c r="R203" s="7">
        <f>MEDIAN(R41:R70)</f>
        <v>24.5</v>
      </c>
      <c r="S203" s="23">
        <f>MEDIAN(S41:S70)</f>
        <v>0</v>
      </c>
    </row>
    <row r="204" spans="1:19" x14ac:dyDescent="0.2">
      <c r="A204" s="24" t="s">
        <v>22</v>
      </c>
      <c r="B204" s="7">
        <f t="shared" ref="B204:N204" si="81">STDEVP(B41:B70)</f>
        <v>0</v>
      </c>
      <c r="C204" s="7">
        <f t="shared" si="81"/>
        <v>0</v>
      </c>
      <c r="D204" s="7">
        <f t="shared" si="81"/>
        <v>0</v>
      </c>
      <c r="E204" s="7">
        <f t="shared" si="81"/>
        <v>1.9058389811897074</v>
      </c>
      <c r="F204" s="7">
        <f t="shared" si="81"/>
        <v>25.905383395906128</v>
      </c>
      <c r="G204" s="7">
        <f t="shared" si="81"/>
        <v>56.328885425981341</v>
      </c>
      <c r="H204" s="7">
        <f t="shared" si="81"/>
        <v>65.458765646779497</v>
      </c>
      <c r="I204" s="7">
        <f t="shared" si="81"/>
        <v>57.632215142420321</v>
      </c>
      <c r="J204" s="7">
        <f t="shared" si="81"/>
        <v>20.762680195217786</v>
      </c>
      <c r="K204" s="7">
        <f t="shared" si="81"/>
        <v>5.0882216932834208</v>
      </c>
      <c r="L204" s="7">
        <f t="shared" si="81"/>
        <v>0</v>
      </c>
      <c r="M204" s="7">
        <f t="shared" si="81"/>
        <v>0</v>
      </c>
      <c r="N204" s="23">
        <f t="shared" si="81"/>
        <v>135.7457140718958</v>
      </c>
      <c r="O204" s="7"/>
      <c r="P204" s="36">
        <f>STDEVP(P41:P70)</f>
        <v>26.272270975730709</v>
      </c>
      <c r="Q204" s="7">
        <f>STDEVP(Q41:Q70)</f>
        <v>115.35697734520537</v>
      </c>
      <c r="R204" s="7">
        <f>STDEVP(R41:R70)</f>
        <v>21.356783985942787</v>
      </c>
      <c r="S204" s="23">
        <f>STDEVP(S41:S70)</f>
        <v>0</v>
      </c>
    </row>
    <row r="205" spans="1:19" x14ac:dyDescent="0.2">
      <c r="A205" s="26" t="s">
        <v>13</v>
      </c>
      <c r="B205" s="11">
        <f t="shared" ref="B205:N205" si="82">MAX(B41:B70)</f>
        <v>0</v>
      </c>
      <c r="C205" s="11">
        <f t="shared" si="82"/>
        <v>0</v>
      </c>
      <c r="D205" s="11">
        <f t="shared" si="82"/>
        <v>0</v>
      </c>
      <c r="E205" s="11">
        <f t="shared" si="82"/>
        <v>7</v>
      </c>
      <c r="F205" s="11">
        <f t="shared" si="82"/>
        <v>128</v>
      </c>
      <c r="G205" s="11">
        <f t="shared" si="82"/>
        <v>296</v>
      </c>
      <c r="H205" s="11">
        <f t="shared" si="82"/>
        <v>363</v>
      </c>
      <c r="I205" s="11">
        <f t="shared" si="82"/>
        <v>320</v>
      </c>
      <c r="J205" s="11">
        <f t="shared" si="82"/>
        <v>89</v>
      </c>
      <c r="K205" s="11">
        <f t="shared" si="82"/>
        <v>23</v>
      </c>
      <c r="L205" s="11">
        <f t="shared" si="82"/>
        <v>0</v>
      </c>
      <c r="M205" s="11">
        <f t="shared" si="82"/>
        <v>0</v>
      </c>
      <c r="N205" s="52">
        <f t="shared" si="82"/>
        <v>799</v>
      </c>
      <c r="P205" s="53">
        <f>MAX(P41:P70)</f>
        <v>128</v>
      </c>
      <c r="Q205" s="11">
        <f>MAX(Q41:Q70)</f>
        <v>696</v>
      </c>
      <c r="R205" s="11">
        <f>MAX(R41:R70)</f>
        <v>96</v>
      </c>
      <c r="S205" s="52">
        <f>MAX(S41:S70)</f>
        <v>0</v>
      </c>
    </row>
    <row r="206" spans="1:19" x14ac:dyDescent="0.2">
      <c r="A206" s="27" t="s">
        <v>14</v>
      </c>
      <c r="B206" s="28">
        <f t="shared" ref="B206:N206" si="83">MIN(B41:B70)</f>
        <v>0</v>
      </c>
      <c r="C206" s="28">
        <f t="shared" si="83"/>
        <v>0</v>
      </c>
      <c r="D206" s="28">
        <f t="shared" si="83"/>
        <v>0</v>
      </c>
      <c r="E206" s="28">
        <f t="shared" si="83"/>
        <v>0</v>
      </c>
      <c r="F206" s="28">
        <f t="shared" si="83"/>
        <v>6</v>
      </c>
      <c r="G206" s="28">
        <f t="shared" si="83"/>
        <v>31</v>
      </c>
      <c r="H206" s="28">
        <f t="shared" si="83"/>
        <v>115</v>
      </c>
      <c r="I206" s="28">
        <f t="shared" si="83"/>
        <v>64</v>
      </c>
      <c r="J206" s="28">
        <f t="shared" si="83"/>
        <v>0</v>
      </c>
      <c r="K206" s="28">
        <f t="shared" si="83"/>
        <v>0</v>
      </c>
      <c r="L206" s="28">
        <f t="shared" si="83"/>
        <v>0</v>
      </c>
      <c r="M206" s="28">
        <f t="shared" si="83"/>
        <v>0</v>
      </c>
      <c r="N206" s="30">
        <f t="shared" si="83"/>
        <v>311</v>
      </c>
      <c r="O206" s="29"/>
      <c r="P206" s="37">
        <f>MIN(P41:P70)</f>
        <v>6</v>
      </c>
      <c r="Q206" s="28">
        <f>MIN(Q41:Q70)</f>
        <v>273</v>
      </c>
      <c r="R206" s="28">
        <f>MIN(R41:R70)</f>
        <v>0</v>
      </c>
      <c r="S206" s="30">
        <f>MIN(S41:S70)</f>
        <v>0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62" t="s">
        <v>19</v>
      </c>
      <c r="B208" s="63">
        <f>+A31</f>
        <v>1921</v>
      </c>
      <c r="C208" s="63">
        <f>A60</f>
        <v>1950</v>
      </c>
      <c r="D208" s="64"/>
      <c r="E208" s="63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</row>
    <row r="209" spans="1:19" x14ac:dyDescent="0.2">
      <c r="A209" s="21" t="s">
        <v>20</v>
      </c>
      <c r="B209" s="32">
        <f t="shared" ref="B209:N209" si="84">AVERAGE(B31:B60)</f>
        <v>0</v>
      </c>
      <c r="C209" s="32">
        <f t="shared" si="84"/>
        <v>0</v>
      </c>
      <c r="D209" s="32">
        <f t="shared" si="84"/>
        <v>0</v>
      </c>
      <c r="E209" s="32">
        <f t="shared" si="84"/>
        <v>0.6</v>
      </c>
      <c r="F209" s="32">
        <f t="shared" si="84"/>
        <v>32.1</v>
      </c>
      <c r="G209" s="32">
        <f t="shared" si="84"/>
        <v>113.53333333333333</v>
      </c>
      <c r="H209" s="32">
        <f t="shared" si="84"/>
        <v>212.53333333333333</v>
      </c>
      <c r="I209" s="32">
        <f t="shared" si="84"/>
        <v>149.06666666666666</v>
      </c>
      <c r="J209" s="32">
        <f t="shared" si="84"/>
        <v>28.5</v>
      </c>
      <c r="K209" s="32">
        <f t="shared" si="84"/>
        <v>2.8</v>
      </c>
      <c r="L209" s="32">
        <f t="shared" si="84"/>
        <v>0</v>
      </c>
      <c r="M209" s="32">
        <f t="shared" si="84"/>
        <v>0</v>
      </c>
      <c r="N209" s="33">
        <f t="shared" si="84"/>
        <v>539.13333333333333</v>
      </c>
      <c r="O209" s="20"/>
      <c r="P209" s="38">
        <f>AVERAGE(P31:P60)</f>
        <v>32.700000000000003</v>
      </c>
      <c r="Q209" s="32">
        <f>AVERAGE(Q31:Q60)</f>
        <v>475.13333333333333</v>
      </c>
      <c r="R209" s="32">
        <f>AVERAGE(R31:R60)</f>
        <v>31.3</v>
      </c>
      <c r="S209" s="33">
        <f>AVERAGE(S31:S60)</f>
        <v>0</v>
      </c>
    </row>
    <row r="210" spans="1:19" x14ac:dyDescent="0.2">
      <c r="A210" s="34" t="s">
        <v>21</v>
      </c>
      <c r="B210" s="7">
        <f t="shared" ref="B210:N210" si="85">MEDIAN(B31:B60)</f>
        <v>0</v>
      </c>
      <c r="C210" s="7">
        <f t="shared" si="85"/>
        <v>0</v>
      </c>
      <c r="D210" s="7">
        <f t="shared" si="85"/>
        <v>0</v>
      </c>
      <c r="E210" s="7">
        <f t="shared" si="85"/>
        <v>0</v>
      </c>
      <c r="F210" s="7">
        <f t="shared" si="85"/>
        <v>23</v>
      </c>
      <c r="G210" s="7">
        <f t="shared" si="85"/>
        <v>99</v>
      </c>
      <c r="H210" s="7">
        <f t="shared" si="85"/>
        <v>220</v>
      </c>
      <c r="I210" s="7">
        <f t="shared" si="85"/>
        <v>137</v>
      </c>
      <c r="J210" s="7">
        <f t="shared" si="85"/>
        <v>22</v>
      </c>
      <c r="K210" s="7">
        <f t="shared" si="85"/>
        <v>0</v>
      </c>
      <c r="L210" s="7">
        <f t="shared" si="85"/>
        <v>0</v>
      </c>
      <c r="M210" s="7">
        <f t="shared" si="85"/>
        <v>0</v>
      </c>
      <c r="N210" s="23">
        <f t="shared" si="85"/>
        <v>565.5</v>
      </c>
      <c r="O210" s="7"/>
      <c r="P210" s="36">
        <f>MEDIAN(P31:P60)</f>
        <v>24</v>
      </c>
      <c r="Q210" s="7">
        <f>MEDIAN(Q31:Q60)</f>
        <v>498</v>
      </c>
      <c r="R210" s="7">
        <f>MEDIAN(R31:R60)</f>
        <v>24</v>
      </c>
      <c r="S210" s="23">
        <f>MEDIAN(S31:S60)</f>
        <v>0</v>
      </c>
    </row>
    <row r="211" spans="1:19" x14ac:dyDescent="0.2">
      <c r="A211" s="24" t="s">
        <v>22</v>
      </c>
      <c r="B211" s="7">
        <f t="shared" ref="B211:N211" si="86">STDEVP(B31:B60)</f>
        <v>0</v>
      </c>
      <c r="C211" s="7">
        <f t="shared" si="86"/>
        <v>0</v>
      </c>
      <c r="D211" s="7">
        <f t="shared" si="86"/>
        <v>0</v>
      </c>
      <c r="E211" s="7">
        <f t="shared" si="86"/>
        <v>1.8</v>
      </c>
      <c r="F211" s="7">
        <f t="shared" si="86"/>
        <v>27.258454346006733</v>
      </c>
      <c r="G211" s="7">
        <f t="shared" si="86"/>
        <v>59.992073550502397</v>
      </c>
      <c r="H211" s="7">
        <f t="shared" si="86"/>
        <v>67.006334692243001</v>
      </c>
      <c r="I211" s="7">
        <f t="shared" si="86"/>
        <v>56.362477668116128</v>
      </c>
      <c r="J211" s="7">
        <f t="shared" si="86"/>
        <v>21.833842233254931</v>
      </c>
      <c r="K211" s="7">
        <f t="shared" si="86"/>
        <v>5.0093246384451202</v>
      </c>
      <c r="L211" s="7">
        <f t="shared" si="86"/>
        <v>0</v>
      </c>
      <c r="M211" s="7">
        <f t="shared" si="86"/>
        <v>0</v>
      </c>
      <c r="N211" s="23">
        <f t="shared" si="86"/>
        <v>148.49326209929151</v>
      </c>
      <c r="O211" s="7"/>
      <c r="P211" s="36">
        <f>STDEVP(P31:P60)</f>
        <v>27.293650055156299</v>
      </c>
      <c r="Q211" s="7">
        <f>STDEVP(Q31:Q60)</f>
        <v>127.30298067558705</v>
      </c>
      <c r="R211" s="7">
        <f>STDEVP(R31:R60)</f>
        <v>22.173783318745286</v>
      </c>
      <c r="S211" s="23">
        <f>STDEVP(S31:S60)</f>
        <v>0</v>
      </c>
    </row>
    <row r="212" spans="1:19" x14ac:dyDescent="0.2">
      <c r="A212" s="26" t="s">
        <v>13</v>
      </c>
      <c r="B212" s="11">
        <f t="shared" ref="B212:N212" si="87">MAX(B31:B60)</f>
        <v>0</v>
      </c>
      <c r="C212" s="11">
        <f t="shared" si="87"/>
        <v>0</v>
      </c>
      <c r="D212" s="11">
        <f t="shared" si="87"/>
        <v>0</v>
      </c>
      <c r="E212" s="11">
        <f t="shared" si="87"/>
        <v>6</v>
      </c>
      <c r="F212" s="11">
        <f t="shared" si="87"/>
        <v>128</v>
      </c>
      <c r="G212" s="11">
        <f t="shared" si="87"/>
        <v>296</v>
      </c>
      <c r="H212" s="11">
        <f t="shared" si="87"/>
        <v>363</v>
      </c>
      <c r="I212" s="11">
        <f t="shared" si="87"/>
        <v>320</v>
      </c>
      <c r="J212" s="11">
        <f t="shared" si="87"/>
        <v>89</v>
      </c>
      <c r="K212" s="11">
        <f t="shared" si="87"/>
        <v>23</v>
      </c>
      <c r="L212" s="11">
        <f t="shared" si="87"/>
        <v>0</v>
      </c>
      <c r="M212" s="11">
        <f t="shared" si="87"/>
        <v>0</v>
      </c>
      <c r="N212" s="52">
        <f t="shared" si="87"/>
        <v>799</v>
      </c>
      <c r="P212" s="53">
        <f>MAX(P31:P60)</f>
        <v>128</v>
      </c>
      <c r="Q212" s="11">
        <f>MAX(Q31:Q60)</f>
        <v>696</v>
      </c>
      <c r="R212" s="11">
        <f>MAX(R31:R60)</f>
        <v>96</v>
      </c>
      <c r="S212" s="52">
        <f>MAX(S31:S60)</f>
        <v>0</v>
      </c>
    </row>
    <row r="213" spans="1:19" x14ac:dyDescent="0.2">
      <c r="A213" s="27" t="s">
        <v>14</v>
      </c>
      <c r="B213" s="28">
        <f t="shared" ref="B213:N213" si="88">MIN(B31:B60)</f>
        <v>0</v>
      </c>
      <c r="C213" s="28">
        <f t="shared" si="88"/>
        <v>0</v>
      </c>
      <c r="D213" s="28">
        <f t="shared" si="88"/>
        <v>0</v>
      </c>
      <c r="E213" s="28">
        <f t="shared" si="88"/>
        <v>0</v>
      </c>
      <c r="F213" s="28">
        <f t="shared" si="88"/>
        <v>0</v>
      </c>
      <c r="G213" s="28">
        <f t="shared" si="88"/>
        <v>31</v>
      </c>
      <c r="H213" s="28">
        <f t="shared" si="88"/>
        <v>115</v>
      </c>
      <c r="I213" s="28">
        <f t="shared" si="88"/>
        <v>50</v>
      </c>
      <c r="J213" s="28">
        <f t="shared" si="88"/>
        <v>0</v>
      </c>
      <c r="K213" s="28">
        <f t="shared" si="88"/>
        <v>0</v>
      </c>
      <c r="L213" s="28">
        <f t="shared" si="88"/>
        <v>0</v>
      </c>
      <c r="M213" s="28">
        <f t="shared" si="88"/>
        <v>0</v>
      </c>
      <c r="N213" s="30">
        <f t="shared" si="88"/>
        <v>275</v>
      </c>
      <c r="O213" s="29"/>
      <c r="P213" s="37">
        <f>MIN(P31:P60)</f>
        <v>0</v>
      </c>
      <c r="Q213" s="28">
        <f>MIN(Q31:Q60)</f>
        <v>230</v>
      </c>
      <c r="R213" s="28">
        <f>MIN(R31:R60)</f>
        <v>6</v>
      </c>
      <c r="S213" s="30">
        <f>MIN(S31:S60)</f>
        <v>0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62" t="s">
        <v>19</v>
      </c>
      <c r="B215" s="63">
        <f>+A21</f>
        <v>1911</v>
      </c>
      <c r="C215" s="63">
        <f>A50</f>
        <v>1940</v>
      </c>
      <c r="D215" s="64"/>
      <c r="E215" s="63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</row>
    <row r="216" spans="1:19" x14ac:dyDescent="0.2">
      <c r="A216" s="21" t="s">
        <v>20</v>
      </c>
      <c r="B216" s="32">
        <f t="shared" ref="B216:N216" si="89">AVERAGE(B21:B50)</f>
        <v>0</v>
      </c>
      <c r="C216" s="32">
        <f t="shared" si="89"/>
        <v>0</v>
      </c>
      <c r="D216" s="32">
        <f t="shared" si="89"/>
        <v>0</v>
      </c>
      <c r="E216" s="32">
        <f t="shared" si="89"/>
        <v>0.56666666666666665</v>
      </c>
      <c r="F216" s="32">
        <f t="shared" si="89"/>
        <v>32.366666666666667</v>
      </c>
      <c r="G216" s="32">
        <f t="shared" si="89"/>
        <v>112.63333333333334</v>
      </c>
      <c r="H216" s="32">
        <f t="shared" si="89"/>
        <v>214.8</v>
      </c>
      <c r="I216" s="32">
        <f t="shared" si="89"/>
        <v>132.46666666666667</v>
      </c>
      <c r="J216" s="32">
        <f t="shared" si="89"/>
        <v>27.333333333333332</v>
      </c>
      <c r="K216" s="32">
        <f t="shared" si="89"/>
        <v>2.0666666666666669</v>
      </c>
      <c r="L216" s="32">
        <f t="shared" si="89"/>
        <v>0</v>
      </c>
      <c r="M216" s="32">
        <f t="shared" si="89"/>
        <v>0</v>
      </c>
      <c r="N216" s="33">
        <f t="shared" si="89"/>
        <v>522.23333333333335</v>
      </c>
      <c r="O216" s="20"/>
      <c r="P216" s="38">
        <f>AVERAGE(P21:P50)</f>
        <v>32.93333333333333</v>
      </c>
      <c r="Q216" s="32">
        <f>AVERAGE(Q21:Q50)</f>
        <v>459.9</v>
      </c>
      <c r="R216" s="32">
        <f>AVERAGE(R21:R50)</f>
        <v>29.4</v>
      </c>
      <c r="S216" s="33">
        <f>AVERAGE(S21:S50)</f>
        <v>0</v>
      </c>
    </row>
    <row r="217" spans="1:19" x14ac:dyDescent="0.2">
      <c r="A217" s="34" t="s">
        <v>21</v>
      </c>
      <c r="B217" s="7">
        <f t="shared" ref="B217:N217" si="90">MEDIAN(B21:B50)</f>
        <v>0</v>
      </c>
      <c r="C217" s="7">
        <f t="shared" si="90"/>
        <v>0</v>
      </c>
      <c r="D217" s="7">
        <f t="shared" si="90"/>
        <v>0</v>
      </c>
      <c r="E217" s="7">
        <f t="shared" si="90"/>
        <v>0</v>
      </c>
      <c r="F217" s="7">
        <f t="shared" si="90"/>
        <v>27</v>
      </c>
      <c r="G217" s="7">
        <f t="shared" si="90"/>
        <v>98.5</v>
      </c>
      <c r="H217" s="7">
        <f t="shared" si="90"/>
        <v>212</v>
      </c>
      <c r="I217" s="7">
        <f t="shared" si="90"/>
        <v>128</v>
      </c>
      <c r="J217" s="7">
        <f t="shared" si="90"/>
        <v>19.5</v>
      </c>
      <c r="K217" s="7">
        <f t="shared" si="90"/>
        <v>0</v>
      </c>
      <c r="L217" s="7">
        <f t="shared" si="90"/>
        <v>0</v>
      </c>
      <c r="M217" s="7">
        <f t="shared" si="90"/>
        <v>0</v>
      </c>
      <c r="N217" s="23">
        <f t="shared" si="90"/>
        <v>533</v>
      </c>
      <c r="O217" s="7"/>
      <c r="P217" s="36">
        <f>MEDIAN(P21:P50)</f>
        <v>27</v>
      </c>
      <c r="Q217" s="7">
        <f>MEDIAN(Q21:Q50)</f>
        <v>472</v>
      </c>
      <c r="R217" s="7">
        <f>MEDIAN(R21:R50)</f>
        <v>22</v>
      </c>
      <c r="S217" s="23">
        <f>MEDIAN(S21:S50)</f>
        <v>0</v>
      </c>
    </row>
    <row r="218" spans="1:19" x14ac:dyDescent="0.2">
      <c r="A218" s="24" t="s">
        <v>22</v>
      </c>
      <c r="B218" s="7">
        <f t="shared" ref="B218:N218" si="91">STDEVP(B21:B50)</f>
        <v>0</v>
      </c>
      <c r="C218" s="7">
        <f t="shared" si="91"/>
        <v>0</v>
      </c>
      <c r="D218" s="7">
        <f t="shared" si="91"/>
        <v>0</v>
      </c>
      <c r="E218" s="7">
        <f t="shared" si="91"/>
        <v>2.2163533613172386</v>
      </c>
      <c r="F218" s="7">
        <f t="shared" si="91"/>
        <v>26.771232487296675</v>
      </c>
      <c r="G218" s="7">
        <f t="shared" si="91"/>
        <v>64.432126217352859</v>
      </c>
      <c r="H218" s="7">
        <f t="shared" si="91"/>
        <v>73.278191389616964</v>
      </c>
      <c r="I218" s="7">
        <f t="shared" si="91"/>
        <v>48.86493857790289</v>
      </c>
      <c r="J218" s="7">
        <f t="shared" si="91"/>
        <v>20.820395982999191</v>
      </c>
      <c r="K218" s="7">
        <f t="shared" si="91"/>
        <v>3.6781637931023257</v>
      </c>
      <c r="L218" s="7">
        <f t="shared" si="91"/>
        <v>0</v>
      </c>
      <c r="M218" s="7">
        <f t="shared" si="91"/>
        <v>0</v>
      </c>
      <c r="N218" s="23">
        <f t="shared" si="91"/>
        <v>149.632368007579</v>
      </c>
      <c r="O218" s="7"/>
      <c r="P218" s="36">
        <f>STDEVP(P21:P50)</f>
        <v>26.351386216963153</v>
      </c>
      <c r="Q218" s="7">
        <f>STDEVP(Q21:Q50)</f>
        <v>130.73774002431995</v>
      </c>
      <c r="R218" s="7">
        <f>STDEVP(R21:R50)</f>
        <v>21.509067855209345</v>
      </c>
      <c r="S218" s="23">
        <f>STDEVP(S21:S50)</f>
        <v>0</v>
      </c>
    </row>
    <row r="219" spans="1:19" x14ac:dyDescent="0.2">
      <c r="A219" s="26" t="s">
        <v>13</v>
      </c>
      <c r="B219" s="11">
        <f t="shared" ref="B219:N219" si="92">MAX(B21:B50)</f>
        <v>0</v>
      </c>
      <c r="C219" s="11">
        <f t="shared" si="92"/>
        <v>0</v>
      </c>
      <c r="D219" s="11">
        <f t="shared" si="92"/>
        <v>0</v>
      </c>
      <c r="E219" s="11">
        <f t="shared" si="92"/>
        <v>11</v>
      </c>
      <c r="F219" s="11">
        <f t="shared" si="92"/>
        <v>128</v>
      </c>
      <c r="G219" s="11">
        <f t="shared" si="92"/>
        <v>296</v>
      </c>
      <c r="H219" s="11">
        <f t="shared" si="92"/>
        <v>378</v>
      </c>
      <c r="I219" s="11">
        <f t="shared" si="92"/>
        <v>279</v>
      </c>
      <c r="J219" s="11">
        <f t="shared" si="92"/>
        <v>89</v>
      </c>
      <c r="K219" s="11">
        <f t="shared" si="92"/>
        <v>12</v>
      </c>
      <c r="L219" s="11">
        <f t="shared" si="92"/>
        <v>0</v>
      </c>
      <c r="M219" s="11">
        <f t="shared" si="92"/>
        <v>0</v>
      </c>
      <c r="N219" s="52">
        <f t="shared" si="92"/>
        <v>799</v>
      </c>
      <c r="P219" s="53">
        <f>MAX(P21:P50)</f>
        <v>128</v>
      </c>
      <c r="Q219" s="11">
        <f>MAX(Q21:Q50)</f>
        <v>696</v>
      </c>
      <c r="R219" s="11">
        <f>MAX(R21:R50)</f>
        <v>96</v>
      </c>
      <c r="S219" s="52">
        <f>MAX(S21:S50)</f>
        <v>0</v>
      </c>
    </row>
    <row r="220" spans="1:19" x14ac:dyDescent="0.2">
      <c r="A220" s="27" t="s">
        <v>14</v>
      </c>
      <c r="B220" s="28">
        <f t="shared" ref="B220:N220" si="93">MIN(B21:B50)</f>
        <v>0</v>
      </c>
      <c r="C220" s="28">
        <f t="shared" si="93"/>
        <v>0</v>
      </c>
      <c r="D220" s="28">
        <f t="shared" si="93"/>
        <v>0</v>
      </c>
      <c r="E220" s="28">
        <f t="shared" si="93"/>
        <v>0</v>
      </c>
      <c r="F220" s="28">
        <f t="shared" si="93"/>
        <v>0</v>
      </c>
      <c r="G220" s="28">
        <f t="shared" si="93"/>
        <v>34</v>
      </c>
      <c r="H220" s="28">
        <f t="shared" si="93"/>
        <v>98</v>
      </c>
      <c r="I220" s="28">
        <f t="shared" si="93"/>
        <v>48</v>
      </c>
      <c r="J220" s="28">
        <f t="shared" si="93"/>
        <v>0</v>
      </c>
      <c r="K220" s="28">
        <f t="shared" si="93"/>
        <v>0</v>
      </c>
      <c r="L220" s="28">
        <f t="shared" si="93"/>
        <v>0</v>
      </c>
      <c r="M220" s="28">
        <f t="shared" si="93"/>
        <v>0</v>
      </c>
      <c r="N220" s="30">
        <f t="shared" si="93"/>
        <v>219</v>
      </c>
      <c r="O220" s="29"/>
      <c r="P220" s="37">
        <f>MIN(P21:P50)</f>
        <v>0</v>
      </c>
      <c r="Q220" s="28">
        <f>MIN(Q21:Q50)</f>
        <v>184</v>
      </c>
      <c r="R220" s="28">
        <f>MIN(R21:R50)</f>
        <v>0</v>
      </c>
      <c r="S220" s="30">
        <f>MIN(S21:S50)</f>
        <v>0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65" t="s">
        <v>19</v>
      </c>
      <c r="B222" s="66">
        <f>+A11</f>
        <v>1901</v>
      </c>
      <c r="C222" s="66">
        <f>A40</f>
        <v>1930</v>
      </c>
      <c r="D222" s="67"/>
      <c r="E222" s="66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</row>
    <row r="223" spans="1:19" x14ac:dyDescent="0.2">
      <c r="A223" s="21" t="s">
        <v>20</v>
      </c>
      <c r="B223" s="32">
        <f t="shared" ref="B223:N223" si="94">AVERAGE(B11:B40)</f>
        <v>0</v>
      </c>
      <c r="C223" s="32">
        <f t="shared" si="94"/>
        <v>0</v>
      </c>
      <c r="D223" s="32">
        <f t="shared" si="94"/>
        <v>0.23333333333333334</v>
      </c>
      <c r="E223" s="32">
        <f t="shared" si="94"/>
        <v>0.73333333333333328</v>
      </c>
      <c r="F223" s="32">
        <f t="shared" si="94"/>
        <v>25.9</v>
      </c>
      <c r="G223" s="32">
        <f t="shared" si="94"/>
        <v>95.86666666666666</v>
      </c>
      <c r="H223" s="32">
        <f t="shared" si="94"/>
        <v>187.16666666666666</v>
      </c>
      <c r="I223" s="32">
        <f t="shared" si="94"/>
        <v>120.83333333333333</v>
      </c>
      <c r="J223" s="32">
        <f t="shared" si="94"/>
        <v>23.166666666666668</v>
      </c>
      <c r="K223" s="32">
        <f t="shared" si="94"/>
        <v>1.4</v>
      </c>
      <c r="L223" s="32">
        <f t="shared" si="94"/>
        <v>0</v>
      </c>
      <c r="M223" s="32">
        <f t="shared" si="94"/>
        <v>0</v>
      </c>
      <c r="N223" s="33">
        <f t="shared" si="94"/>
        <v>455.3</v>
      </c>
      <c r="O223" s="20"/>
      <c r="P223" s="32">
        <f>AVERAGE(P11:P40)</f>
        <v>26.866666666666667</v>
      </c>
      <c r="Q223" s="32">
        <f>AVERAGE(Q11:Q40)</f>
        <v>403.86666666666667</v>
      </c>
      <c r="R223" s="32">
        <f>AVERAGE(R11:R40)</f>
        <v>24.566666666666666</v>
      </c>
      <c r="S223" s="33">
        <f>AVERAGE(S11:S40)</f>
        <v>0</v>
      </c>
    </row>
    <row r="224" spans="1:19" x14ac:dyDescent="0.2">
      <c r="A224" s="34" t="s">
        <v>21</v>
      </c>
      <c r="B224" s="7">
        <f t="shared" ref="B224:N224" si="95">MEDIAN(B11:B40)</f>
        <v>0</v>
      </c>
      <c r="C224" s="7">
        <f t="shared" si="95"/>
        <v>0</v>
      </c>
      <c r="D224" s="7">
        <f t="shared" si="95"/>
        <v>0</v>
      </c>
      <c r="E224" s="7">
        <f t="shared" si="95"/>
        <v>0</v>
      </c>
      <c r="F224" s="7">
        <f t="shared" si="95"/>
        <v>20</v>
      </c>
      <c r="G224" s="7">
        <f t="shared" si="95"/>
        <v>84.5</v>
      </c>
      <c r="H224" s="7">
        <f t="shared" si="95"/>
        <v>172</v>
      </c>
      <c r="I224" s="7">
        <f t="shared" si="95"/>
        <v>113.5</v>
      </c>
      <c r="J224" s="7">
        <f t="shared" si="95"/>
        <v>15.5</v>
      </c>
      <c r="K224" s="7">
        <f t="shared" si="95"/>
        <v>0</v>
      </c>
      <c r="L224" s="7">
        <f t="shared" si="95"/>
        <v>0</v>
      </c>
      <c r="M224" s="7">
        <f t="shared" si="95"/>
        <v>0</v>
      </c>
      <c r="N224" s="23">
        <f t="shared" si="95"/>
        <v>457</v>
      </c>
      <c r="O224" s="7"/>
      <c r="P224" s="7">
        <f>MEDIAN(P11:P40)</f>
        <v>22</v>
      </c>
      <c r="Q224" s="7">
        <f>MEDIAN(Q11:Q40)</f>
        <v>387.5</v>
      </c>
      <c r="R224" s="7">
        <f>MEDIAN(R11:R40)</f>
        <v>17.5</v>
      </c>
      <c r="S224" s="23">
        <f>MEDIAN(S11:S40)</f>
        <v>0</v>
      </c>
    </row>
    <row r="225" spans="1:19" x14ac:dyDescent="0.2">
      <c r="A225" s="24" t="s">
        <v>22</v>
      </c>
      <c r="B225" s="7">
        <f t="shared" ref="B225:N225" si="96">STDEVP(B11:B40)</f>
        <v>0</v>
      </c>
      <c r="C225" s="7">
        <f t="shared" si="96"/>
        <v>0</v>
      </c>
      <c r="D225" s="7">
        <f t="shared" si="96"/>
        <v>1.2565384549980509</v>
      </c>
      <c r="E225" s="7">
        <f t="shared" si="96"/>
        <v>2.3513589451397863</v>
      </c>
      <c r="F225" s="7">
        <f t="shared" si="96"/>
        <v>18.039493710559988</v>
      </c>
      <c r="G225" s="7">
        <f t="shared" si="96"/>
        <v>49.277941876214307</v>
      </c>
      <c r="H225" s="7">
        <f t="shared" si="96"/>
        <v>70.29133817350629</v>
      </c>
      <c r="I225" s="7">
        <f t="shared" si="96"/>
        <v>43.245873277753979</v>
      </c>
      <c r="J225" s="7">
        <f t="shared" si="96"/>
        <v>18.76181109476256</v>
      </c>
      <c r="K225" s="7">
        <f t="shared" si="96"/>
        <v>3.3226495451672298</v>
      </c>
      <c r="L225" s="7">
        <f t="shared" si="96"/>
        <v>0</v>
      </c>
      <c r="M225" s="7">
        <f t="shared" si="96"/>
        <v>0</v>
      </c>
      <c r="N225" s="23">
        <f t="shared" si="96"/>
        <v>130.98909623832563</v>
      </c>
      <c r="O225" s="7"/>
      <c r="P225" s="7">
        <f>STDEVP(P11:P40)</f>
        <v>17.398722813918141</v>
      </c>
      <c r="Q225" s="7">
        <f>STDEVP(Q11:Q40)</f>
        <v>122.41316196480761</v>
      </c>
      <c r="R225" s="7">
        <f>STDEVP(R11:R40)</f>
        <v>19.118373942943531</v>
      </c>
      <c r="S225" s="23">
        <f>STDEVP(S11:S40)</f>
        <v>0</v>
      </c>
    </row>
    <row r="226" spans="1:19" x14ac:dyDescent="0.2">
      <c r="A226" s="26" t="s">
        <v>13</v>
      </c>
      <c r="B226" s="11">
        <f t="shared" ref="B226:N226" si="97">MAX(B11:B40)</f>
        <v>0</v>
      </c>
      <c r="C226" s="11">
        <f t="shared" si="97"/>
        <v>0</v>
      </c>
      <c r="D226" s="11">
        <f t="shared" si="97"/>
        <v>7</v>
      </c>
      <c r="E226" s="11">
        <f t="shared" si="97"/>
        <v>11</v>
      </c>
      <c r="F226" s="11">
        <f t="shared" si="97"/>
        <v>74</v>
      </c>
      <c r="G226" s="11">
        <f t="shared" si="97"/>
        <v>212</v>
      </c>
      <c r="H226" s="11">
        <f t="shared" si="97"/>
        <v>378</v>
      </c>
      <c r="I226" s="11">
        <f t="shared" si="97"/>
        <v>226</v>
      </c>
      <c r="J226" s="11">
        <f t="shared" si="97"/>
        <v>82</v>
      </c>
      <c r="K226" s="11">
        <f t="shared" si="97"/>
        <v>12</v>
      </c>
      <c r="L226" s="11">
        <f t="shared" si="97"/>
        <v>0</v>
      </c>
      <c r="M226" s="11">
        <f t="shared" si="97"/>
        <v>0</v>
      </c>
      <c r="N226" s="52">
        <f t="shared" si="97"/>
        <v>754</v>
      </c>
      <c r="P226" s="11">
        <f>MAX(P11:P40)</f>
        <v>74</v>
      </c>
      <c r="Q226" s="11">
        <f>MAX(Q11:Q40)</f>
        <v>682</v>
      </c>
      <c r="R226" s="11">
        <f>MAX(R11:R40)</f>
        <v>82</v>
      </c>
      <c r="S226" s="52">
        <f>MAX(S11:S40)</f>
        <v>0</v>
      </c>
    </row>
    <row r="227" spans="1:19" x14ac:dyDescent="0.2">
      <c r="A227" s="27" t="s">
        <v>14</v>
      </c>
      <c r="B227" s="28">
        <f t="shared" ref="B227:N227" si="98">MIN(B11:B40)</f>
        <v>0</v>
      </c>
      <c r="C227" s="28">
        <f t="shared" si="98"/>
        <v>0</v>
      </c>
      <c r="D227" s="28">
        <f t="shared" si="98"/>
        <v>0</v>
      </c>
      <c r="E227" s="28">
        <f t="shared" si="98"/>
        <v>0</v>
      </c>
      <c r="F227" s="28">
        <f t="shared" si="98"/>
        <v>0</v>
      </c>
      <c r="G227" s="28">
        <f t="shared" si="98"/>
        <v>34</v>
      </c>
      <c r="H227" s="28">
        <f t="shared" si="98"/>
        <v>98</v>
      </c>
      <c r="I227" s="28">
        <f t="shared" si="98"/>
        <v>48</v>
      </c>
      <c r="J227" s="28">
        <f t="shared" si="98"/>
        <v>0</v>
      </c>
      <c r="K227" s="28">
        <f t="shared" si="98"/>
        <v>0</v>
      </c>
      <c r="L227" s="28">
        <f t="shared" si="98"/>
        <v>0</v>
      </c>
      <c r="M227" s="28">
        <f t="shared" si="98"/>
        <v>0</v>
      </c>
      <c r="N227" s="30">
        <f t="shared" si="98"/>
        <v>219</v>
      </c>
      <c r="O227" s="29"/>
      <c r="P227" s="28">
        <f>MIN(P11:P40)</f>
        <v>0</v>
      </c>
      <c r="Q227" s="28">
        <f>MIN(Q11:Q40)</f>
        <v>184</v>
      </c>
      <c r="R227" s="28">
        <f>MIN(R11:R40)</f>
        <v>0</v>
      </c>
      <c r="S227" s="30">
        <f>MIN(S11:S40)</f>
        <v>0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  <c r="S228" s="6"/>
    </row>
    <row r="229" spans="1:19" x14ac:dyDescent="0.2">
      <c r="A229" s="35" t="s">
        <v>34</v>
      </c>
      <c r="D229" s="9"/>
      <c r="E229" s="9"/>
      <c r="G229" s="2"/>
      <c r="H229" s="2"/>
      <c r="I229" s="2"/>
      <c r="J229" s="2"/>
      <c r="K229" s="2"/>
      <c r="L229" s="2"/>
      <c r="M229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&amp;C&amp;"Arial,Bold"Cooling Degree Day Units - base 65°F: West central Wisconsin</oddHeader>
    <oddFooter>&amp;CPage &amp;P</oddFooter>
  </headerFooter>
  <rowBreaks count="2" manualBreakCount="2">
    <brk id="7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CDDU4704</vt:lpstr>
      <vt:lpstr>CDDU4704!Print_Area</vt:lpstr>
      <vt:lpstr>CDDU4704!Print_Titles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2023-08-22T02:24:46Z</dcterms:modified>
</cp:coreProperties>
</file>