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E0A7E4CC-6023-4AD1-A597-D454CF24A0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5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'S4705'!$A$1:$R$128</definedName>
    <definedName name="_xlnm.Print_Titles" localSheetId="0">'S4705'!$4:$4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" l="1"/>
  <c r="R78" i="1" l="1"/>
  <c r="Q78" i="1" l="1"/>
  <c r="P78" i="1"/>
  <c r="R77" i="1" l="1"/>
  <c r="Q77" i="1"/>
  <c r="P77" i="1"/>
  <c r="N77" i="1"/>
  <c r="M123" i="1" l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R76" i="1"/>
  <c r="Q76" i="1"/>
  <c r="P76" i="1"/>
  <c r="N76" i="1"/>
  <c r="R75" i="1"/>
  <c r="Q75" i="1"/>
  <c r="P75" i="1"/>
  <c r="N75" i="1"/>
  <c r="R74" i="1" l="1"/>
  <c r="Q74" i="1"/>
  <c r="P74" i="1"/>
  <c r="N74" i="1"/>
  <c r="R73" i="1"/>
  <c r="Q73" i="1"/>
  <c r="P73" i="1"/>
  <c r="N73" i="1"/>
  <c r="R71" i="1" l="1"/>
  <c r="Q71" i="1"/>
  <c r="P71" i="1"/>
  <c r="N71" i="1"/>
  <c r="R70" i="1" l="1"/>
  <c r="Q70" i="1"/>
  <c r="P70" i="1"/>
  <c r="N70" i="1"/>
  <c r="R72" i="1"/>
  <c r="Q72" i="1"/>
  <c r="P72" i="1"/>
  <c r="N72" i="1"/>
  <c r="R69" i="1" l="1"/>
  <c r="N69" i="1" l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3" i="1" l="1"/>
  <c r="N121" i="1"/>
  <c r="N120" i="1"/>
  <c r="N122" i="1"/>
  <c r="N119" i="1"/>
  <c r="N107" i="1"/>
  <c r="N108" i="1"/>
  <c r="N109" i="1"/>
  <c r="N106" i="1"/>
  <c r="N105" i="1"/>
  <c r="N115" i="1"/>
  <c r="N116" i="1"/>
  <c r="N114" i="1"/>
  <c r="N113" i="1"/>
  <c r="N112" i="1"/>
  <c r="N100" i="1"/>
  <c r="N99" i="1"/>
  <c r="N98" i="1"/>
  <c r="N102" i="1"/>
  <c r="N101" i="1"/>
  <c r="N95" i="1"/>
  <c r="N93" i="1"/>
  <c r="N94" i="1"/>
  <c r="N92" i="1"/>
  <c r="N91" i="1"/>
  <c r="R5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6" i="1"/>
  <c r="Q6" i="1"/>
  <c r="P6" i="1"/>
  <c r="R7" i="1"/>
  <c r="Q7" i="1"/>
  <c r="P7" i="1"/>
  <c r="R123" i="1" l="1"/>
  <c r="R122" i="1"/>
  <c r="R121" i="1"/>
  <c r="R120" i="1"/>
  <c r="R119" i="1"/>
  <c r="P116" i="1"/>
  <c r="P115" i="1"/>
  <c r="P114" i="1"/>
  <c r="P113" i="1"/>
  <c r="P112" i="1"/>
  <c r="R109" i="1"/>
  <c r="R108" i="1"/>
  <c r="R107" i="1"/>
  <c r="R106" i="1"/>
  <c r="R105" i="1"/>
  <c r="R95" i="1"/>
  <c r="R94" i="1"/>
  <c r="R93" i="1"/>
  <c r="R92" i="1"/>
  <c r="R91" i="1"/>
  <c r="Q109" i="1"/>
  <c r="Q108" i="1"/>
  <c r="Q107" i="1"/>
  <c r="Q106" i="1"/>
  <c r="Q105" i="1"/>
  <c r="Q116" i="1"/>
  <c r="Q115" i="1"/>
  <c r="Q114" i="1"/>
  <c r="Q113" i="1"/>
  <c r="Q112" i="1"/>
  <c r="P109" i="1"/>
  <c r="P108" i="1"/>
  <c r="P107" i="1"/>
  <c r="P106" i="1"/>
  <c r="P105" i="1"/>
  <c r="Q102" i="1"/>
  <c r="Q101" i="1"/>
  <c r="Q100" i="1"/>
  <c r="Q99" i="1"/>
  <c r="Q98" i="1"/>
  <c r="P91" i="1"/>
  <c r="P95" i="1"/>
  <c r="P94" i="1"/>
  <c r="P93" i="1"/>
  <c r="P92" i="1"/>
  <c r="P102" i="1"/>
  <c r="P101" i="1"/>
  <c r="P100" i="1"/>
  <c r="P99" i="1"/>
  <c r="P98" i="1"/>
  <c r="Q95" i="1"/>
  <c r="Q94" i="1"/>
  <c r="Q93" i="1"/>
  <c r="Q92" i="1"/>
  <c r="Q91" i="1"/>
  <c r="P123" i="1"/>
  <c r="P122" i="1"/>
  <c r="P121" i="1"/>
  <c r="P120" i="1"/>
  <c r="P119" i="1"/>
  <c r="Q123" i="1"/>
  <c r="Q122" i="1"/>
  <c r="Q121" i="1"/>
  <c r="Q120" i="1"/>
  <c r="Q119" i="1"/>
  <c r="R116" i="1"/>
  <c r="R115" i="1"/>
  <c r="R114" i="1"/>
  <c r="R113" i="1"/>
  <c r="R112" i="1"/>
  <c r="R102" i="1"/>
  <c r="R101" i="1"/>
  <c r="R100" i="1"/>
  <c r="R99" i="1"/>
  <c r="R98" i="1"/>
  <c r="B82" i="1"/>
  <c r="L86" i="1" l="1"/>
  <c r="K86" i="1"/>
  <c r="J86" i="1"/>
  <c r="I86" i="1"/>
  <c r="H86" i="1"/>
  <c r="G86" i="1"/>
  <c r="F86" i="1"/>
  <c r="E86" i="1"/>
  <c r="D86" i="1"/>
  <c r="C86" i="1"/>
  <c r="M87" i="1"/>
  <c r="L87" i="1"/>
  <c r="J87" i="1"/>
  <c r="I87" i="1"/>
  <c r="H87" i="1"/>
  <c r="G87" i="1"/>
  <c r="F87" i="1"/>
  <c r="E87" i="1"/>
  <c r="D87" i="1"/>
  <c r="C87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B87" i="1"/>
  <c r="B85" i="1"/>
  <c r="B84" i="1"/>
  <c r="B83" i="1"/>
  <c r="C82" i="1"/>
  <c r="P87" i="1" l="1"/>
  <c r="P83" i="1"/>
  <c r="P84" i="1"/>
  <c r="P86" i="1"/>
  <c r="P85" i="1"/>
  <c r="Q84" i="1"/>
  <c r="Q86" i="1"/>
  <c r="Q85" i="1"/>
  <c r="Q87" i="1"/>
  <c r="Q83" i="1"/>
  <c r="R86" i="1"/>
  <c r="R85" i="1"/>
  <c r="R87" i="1"/>
  <c r="R83" i="1"/>
  <c r="R84" i="1"/>
  <c r="N87" i="1" l="1"/>
  <c r="N85" i="1"/>
  <c r="N84" i="1"/>
  <c r="N86" i="1"/>
  <c r="N83" i="1"/>
</calcChain>
</file>

<file path=xl/sharedStrings.xml><?xml version="1.0" encoding="utf-8"?>
<sst xmlns="http://schemas.openxmlformats.org/spreadsheetml/2006/main" count="147" uniqueCount="109">
  <si>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</si>
  <si>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</si>
  <si>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</si>
  <si>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</si>
  <si>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</si>
  <si>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</si>
  <si>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</si>
  <si>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</si>
  <si>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</si>
  <si>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</si>
  <si>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</si>
  <si>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</si>
  <si>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</si>
  <si>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</si>
  <si>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</si>
  <si>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</si>
  <si>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</si>
  <si>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</si>
  <si>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</si>
  <si>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</si>
  <si>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</si>
  <si>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</si>
  <si>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</si>
  <si>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</si>
  <si>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</si>
  <si>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</si>
  <si>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</si>
  <si>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T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</si>
  <si>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</si>
  <si>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</si>
  <si>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</si>
  <si>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</si>
  <si>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</si>
  <si>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</si>
  <si>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</si>
  <si>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</si>
  <si>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</si>
  <si>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</si>
  <si>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</si>
  <si>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</si>
  <si>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</si>
  <si>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</si>
  <si>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</si>
  <si>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</si>
  <si>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</si>
  <si>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</si>
  <si>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</si>
  <si>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</si>
  <si>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</si>
  <si>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</si>
  <si>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</si>
  <si>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</si>
  <si>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</si>
  <si>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</si>
  <si>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</si>
  <si>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</si>
  <si>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</si>
  <si>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</si>
  <si>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</si>
  <si>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</si>
  <si>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</si>
  <si>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</si>
  <si>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</si>
  <si>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</si>
  <si>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</si>
  <si>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</si>
  <si>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</si>
  <si>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</si>
  <si>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</si>
  <si>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</si>
  <si>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</si>
  <si>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</si>
  <si>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</si>
  <si>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</si>
  <si>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</si>
  <si>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</si>
  <si>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</si>
  <si>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</si>
  <si>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</si>
  <si>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</si>
  <si>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</si>
  <si>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</si>
  <si>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</si>
  <si>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</si>
  <si>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</si>
  <si>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</si>
  <si>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</si>
  <si>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</si>
  <si>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</si>
  <si>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</si>
  <si>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</si>
  <si>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</si>
  <si>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</si>
  <si>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</si>
  <si>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</si>
  <si>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</si>
  <si>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</si>
  <si>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</si>
  <si>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--</t>
  </si>
  <si>
    <t>Snowfall  [in inches]: Central Wisconsin</t>
  </si>
  <si>
    <t>2016-17</t>
  </si>
  <si>
    <t>2017-18</t>
  </si>
  <si>
    <t>2018-19</t>
  </si>
  <si>
    <t>2019-20</t>
  </si>
  <si>
    <t>2020-21</t>
  </si>
  <si>
    <t>2021-22</t>
  </si>
  <si>
    <t>2022-23</t>
  </si>
  <si>
    <t>Jan 1950 - Jun 2023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</si>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</sst>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2" borderId="1" xfId="0" applyFill="1" applyBorder="1"/>
    <xf numFmtId="2" fontId="0" fillId="0" borderId="3" xfId="0" applyNumberFormat="1" applyBorder="1"/>
    <xf numFmtId="2" fontId="8" fillId="0" borderId="8" xfId="0" applyNumberFormat="1" applyFont="1" applyBorder="1"/>
    <xf numFmtId="2" fontId="0" fillId="0" borderId="8" xfId="0" applyNumberFormat="1" applyBorder="1"/>
    <xf numFmtId="2" fontId="1" fillId="0" borderId="8" xfId="0" applyNumberFormat="1" applyFont="1" applyBorder="1"/>
    <xf numFmtId="2" fontId="1" fillId="0" borderId="5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2" borderId="0" xfId="0" applyNumberFormat="1" applyFill="1"/>
    <xf numFmtId="164" fontId="0" fillId="0" borderId="9" xfId="0" applyNumberFormat="1" applyBorder="1"/>
    <xf numFmtId="164" fontId="0" fillId="2" borderId="1" xfId="0" applyNumberFormat="1" applyFill="1" applyBorder="1"/>
    <xf numFmtId="164" fontId="0" fillId="0" borderId="8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quotePrefix="1" applyNumberFormat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0" xfId="0" quotePrefix="1" applyNumberFormat="1" applyFill="1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164" fontId="0" fillId="0" borderId="11" xfId="0" applyNumberFormat="1" applyBorder="1"/>
    <xf numFmtId="0" fontId="0" fillId="0" borderId="8" xfId="0" applyBorder="1"/>
    <xf numFmtId="2" fontId="0" fillId="0" borderId="9" xfId="0" applyNumberFormat="1" applyBorder="1"/>
    <xf numFmtId="0" fontId="2" fillId="0" borderId="8" xfId="0" applyFont="1" applyBorder="1"/>
    <xf numFmtId="164" fontId="2" fillId="0" borderId="9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0" fontId="0" fillId="2" borderId="2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6" xfId="0" quotePrefix="1" applyNumberFormat="1" applyFill="1" applyBorder="1"/>
    <xf numFmtId="164" fontId="0" fillId="2" borderId="2" xfId="0" applyNumberFormat="1" applyFill="1" applyBorder="1"/>
    <xf numFmtId="164" fontId="0" fillId="2" borderId="7" xfId="0" applyNumberFormat="1" applyFill="1" applyBorder="1"/>
    <xf numFmtId="164" fontId="0" fillId="3" borderId="9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view="pageLayout" zoomScale="110" zoomScaleNormal="100" zoomScalePageLayoutView="11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0" t="s">
        <v>23</v>
      </c>
    </row>
    <row r="2" spans="1:18" ht="15" x14ac:dyDescent="0.25">
      <c r="F2" s="12" t="s">
        <v>99</v>
      </c>
      <c r="G2" s="11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107</v>
      </c>
      <c r="P3" s="29" t="s">
        <v>21</v>
      </c>
      <c r="Q3" s="29" t="s">
        <v>22</v>
      </c>
      <c r="R3" s="29" t="s">
        <v>20</v>
      </c>
    </row>
    <row r="4" spans="1:18" s="5" customFormat="1" x14ac:dyDescent="0.2">
      <c r="A4" s="24" t="s">
        <v>26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6" t="s">
        <v>26</v>
      </c>
      <c r="O4" s="27"/>
      <c r="P4" s="28" t="s">
        <v>15</v>
      </c>
      <c r="Q4" s="28" t="s">
        <v>16</v>
      </c>
      <c r="R4" s="28" t="s">
        <v>14</v>
      </c>
    </row>
    <row r="5" spans="1:18" x14ac:dyDescent="0.2">
      <c r="A5" s="14" t="s">
        <v>28</v>
      </c>
      <c r="B5" s="41" t="s">
        <v>98</v>
      </c>
      <c r="C5" s="41" t="s">
        <v>98</v>
      </c>
      <c r="D5" s="41" t="s">
        <v>98</v>
      </c>
      <c r="E5" s="41" t="s">
        <v>98</v>
      </c>
      <c r="F5" s="41" t="s">
        <v>98</v>
      </c>
      <c r="G5" s="41" t="s">
        <v>98</v>
      </c>
      <c r="H5" s="30">
        <v>10.7</v>
      </c>
      <c r="I5" s="30">
        <v>9.5</v>
      </c>
      <c r="J5" s="30">
        <v>11</v>
      </c>
      <c r="K5" s="30">
        <v>3.9</v>
      </c>
      <c r="L5" s="30">
        <v>0</v>
      </c>
      <c r="M5" s="30">
        <v>0</v>
      </c>
      <c r="N5" s="43" t="s">
        <v>98</v>
      </c>
      <c r="O5" s="13"/>
      <c r="P5" s="42" t="s">
        <v>98</v>
      </c>
      <c r="Q5" s="41" t="s">
        <v>98</v>
      </c>
      <c r="R5" s="38">
        <f>SUM(J5:L5)</f>
        <v>14.9</v>
      </c>
    </row>
    <row r="6" spans="1:18" x14ac:dyDescent="0.2">
      <c r="A6" s="34" t="s">
        <v>29</v>
      </c>
      <c r="B6" s="7">
        <v>0</v>
      </c>
      <c r="C6" s="7">
        <v>0</v>
      </c>
      <c r="D6" s="7">
        <v>0</v>
      </c>
      <c r="E6" s="7">
        <v>0</v>
      </c>
      <c r="F6" s="7">
        <v>3.9</v>
      </c>
      <c r="G6" s="7">
        <v>19.5</v>
      </c>
      <c r="H6" s="7">
        <v>11.6</v>
      </c>
      <c r="I6" s="7">
        <v>6.8</v>
      </c>
      <c r="J6" s="7">
        <v>17.7</v>
      </c>
      <c r="K6" s="7">
        <v>1.6</v>
      </c>
      <c r="L6" s="7">
        <v>0</v>
      </c>
      <c r="M6" s="7">
        <v>0</v>
      </c>
      <c r="N6" s="35">
        <f>SUM(B6:M6)</f>
        <v>61.1</v>
      </c>
      <c r="O6" s="36"/>
      <c r="P6" s="33">
        <f>SUM(D6:F6)</f>
        <v>3.9</v>
      </c>
      <c r="Q6" s="7">
        <f>SUM(G6:I6)</f>
        <v>37.9</v>
      </c>
      <c r="R6" s="31">
        <f>SUM(J6:L6)</f>
        <v>19.3</v>
      </c>
    </row>
    <row r="7" spans="1:18" x14ac:dyDescent="0.2">
      <c r="A7" s="34" t="s">
        <v>30</v>
      </c>
      <c r="B7" s="7">
        <v>0</v>
      </c>
      <c r="C7" s="7">
        <v>0</v>
      </c>
      <c r="D7" s="7">
        <v>0</v>
      </c>
      <c r="E7" s="7">
        <v>0</v>
      </c>
      <c r="F7" s="7">
        <v>8.3000000000000007</v>
      </c>
      <c r="G7" s="7">
        <v>13</v>
      </c>
      <c r="H7" s="7">
        <v>16.8</v>
      </c>
      <c r="I7" s="7">
        <v>12</v>
      </c>
      <c r="J7" s="7">
        <v>12.5</v>
      </c>
      <c r="K7" s="7">
        <v>4.3</v>
      </c>
      <c r="L7" s="7">
        <v>0</v>
      </c>
      <c r="M7" s="7">
        <v>0</v>
      </c>
      <c r="N7" s="35">
        <f t="shared" ref="N7:N70" si="0">SUM(B7:M7)</f>
        <v>66.900000000000006</v>
      </c>
      <c r="O7" s="36"/>
      <c r="P7" s="33">
        <f>SUM(D7:F7)</f>
        <v>8.3000000000000007</v>
      </c>
      <c r="Q7" s="7">
        <f>SUM(G7:I7)</f>
        <v>41.8</v>
      </c>
      <c r="R7" s="31">
        <f>SUM(J7:L7)</f>
        <v>16.8</v>
      </c>
    </row>
    <row r="8" spans="1:18" x14ac:dyDescent="0.2">
      <c r="A8" s="34" t="s">
        <v>31</v>
      </c>
      <c r="B8" s="7">
        <v>0</v>
      </c>
      <c r="C8" s="7">
        <v>0</v>
      </c>
      <c r="D8" s="7">
        <v>0</v>
      </c>
      <c r="E8" s="7">
        <v>1.2</v>
      </c>
      <c r="F8" s="7">
        <v>2.8</v>
      </c>
      <c r="G8" s="7">
        <v>12.2</v>
      </c>
      <c r="H8" s="7">
        <v>4.3</v>
      </c>
      <c r="I8" s="7">
        <v>19.3</v>
      </c>
      <c r="J8" s="7">
        <v>4</v>
      </c>
      <c r="K8" s="7">
        <v>0.4</v>
      </c>
      <c r="L8" s="7">
        <v>0</v>
      </c>
      <c r="M8" s="7">
        <v>0</v>
      </c>
      <c r="N8" s="35">
        <f t="shared" si="0"/>
        <v>44.199999999999996</v>
      </c>
      <c r="O8" s="36"/>
      <c r="P8" s="33">
        <f t="shared" ref="P8:P71" si="1">SUM(D8:F8)</f>
        <v>4</v>
      </c>
      <c r="Q8" s="7">
        <f t="shared" ref="Q8:Q71" si="2">SUM(G8:I8)</f>
        <v>35.799999999999997</v>
      </c>
      <c r="R8" s="31">
        <f t="shared" ref="R8:R71" si="3">SUM(J8:L8)</f>
        <v>4.4000000000000004</v>
      </c>
    </row>
    <row r="9" spans="1:18" x14ac:dyDescent="0.2">
      <c r="A9" s="34" t="s">
        <v>32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3.4</v>
      </c>
      <c r="H9" s="7">
        <v>7.6</v>
      </c>
      <c r="I9" s="7">
        <v>5</v>
      </c>
      <c r="J9" s="7">
        <v>4.3</v>
      </c>
      <c r="K9" s="7">
        <v>0.2</v>
      </c>
      <c r="L9" s="7">
        <v>0.2</v>
      </c>
      <c r="M9" s="7">
        <v>0</v>
      </c>
      <c r="N9" s="35">
        <f t="shared" si="0"/>
        <v>21.7</v>
      </c>
      <c r="O9" s="36"/>
      <c r="P9" s="33">
        <f t="shared" si="1"/>
        <v>1</v>
      </c>
      <c r="Q9" s="7">
        <f t="shared" si="2"/>
        <v>16</v>
      </c>
      <c r="R9" s="31">
        <f t="shared" si="3"/>
        <v>4.7</v>
      </c>
    </row>
    <row r="10" spans="1:18" x14ac:dyDescent="0.2">
      <c r="A10" s="34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5.4</v>
      </c>
      <c r="G10" s="7">
        <v>7.8</v>
      </c>
      <c r="H10" s="7">
        <v>5.0999999999999996</v>
      </c>
      <c r="I10" s="7">
        <v>6.4</v>
      </c>
      <c r="J10" s="7">
        <v>11.7</v>
      </c>
      <c r="K10" s="7">
        <v>0</v>
      </c>
      <c r="L10" s="7">
        <v>0</v>
      </c>
      <c r="M10" s="7">
        <v>0</v>
      </c>
      <c r="N10" s="35">
        <f t="shared" si="0"/>
        <v>36.399999999999991</v>
      </c>
      <c r="O10" s="36"/>
      <c r="P10" s="33">
        <f t="shared" si="1"/>
        <v>5.4</v>
      </c>
      <c r="Q10" s="7">
        <f t="shared" si="2"/>
        <v>19.299999999999997</v>
      </c>
      <c r="R10" s="31">
        <f t="shared" si="3"/>
        <v>11.7</v>
      </c>
    </row>
    <row r="11" spans="1:18" x14ac:dyDescent="0.2">
      <c r="A11" s="34" t="s">
        <v>34</v>
      </c>
      <c r="B11" s="7">
        <v>0</v>
      </c>
      <c r="C11" s="7">
        <v>0</v>
      </c>
      <c r="D11" s="7">
        <v>0</v>
      </c>
      <c r="E11" s="7">
        <v>0.5</v>
      </c>
      <c r="F11" s="7">
        <v>5</v>
      </c>
      <c r="G11" s="7">
        <v>8.6999999999999993</v>
      </c>
      <c r="H11" s="7">
        <v>6</v>
      </c>
      <c r="I11" s="7">
        <v>3.6</v>
      </c>
      <c r="J11" s="7">
        <v>26</v>
      </c>
      <c r="K11" s="7">
        <v>7.5</v>
      </c>
      <c r="L11" s="7">
        <v>0.1</v>
      </c>
      <c r="M11" s="7">
        <v>0</v>
      </c>
      <c r="N11" s="35">
        <f t="shared" si="0"/>
        <v>57.4</v>
      </c>
      <c r="O11" s="36"/>
      <c r="P11" s="33">
        <f t="shared" si="1"/>
        <v>5.5</v>
      </c>
      <c r="Q11" s="7">
        <f t="shared" si="2"/>
        <v>18.3</v>
      </c>
      <c r="R11" s="31">
        <f t="shared" si="3"/>
        <v>33.6</v>
      </c>
    </row>
    <row r="12" spans="1:18" x14ac:dyDescent="0.2">
      <c r="A12" s="34" t="s">
        <v>35</v>
      </c>
      <c r="B12" s="7">
        <v>0</v>
      </c>
      <c r="C12" s="7">
        <v>0</v>
      </c>
      <c r="D12" s="7">
        <v>0</v>
      </c>
      <c r="E12" s="7">
        <v>0</v>
      </c>
      <c r="F12" s="7">
        <v>7.2</v>
      </c>
      <c r="G12" s="7">
        <v>6.4</v>
      </c>
      <c r="H12" s="7">
        <v>4.7</v>
      </c>
      <c r="I12" s="7">
        <v>5.4</v>
      </c>
      <c r="J12" s="7">
        <v>5.2</v>
      </c>
      <c r="K12" s="7">
        <v>6.1</v>
      </c>
      <c r="L12" s="7">
        <v>0</v>
      </c>
      <c r="M12" s="7">
        <v>0</v>
      </c>
      <c r="N12" s="35">
        <f t="shared" si="0"/>
        <v>35</v>
      </c>
      <c r="O12" s="36"/>
      <c r="P12" s="33">
        <f t="shared" si="1"/>
        <v>7.2</v>
      </c>
      <c r="Q12" s="7">
        <f t="shared" si="2"/>
        <v>16.5</v>
      </c>
      <c r="R12" s="31">
        <f t="shared" si="3"/>
        <v>11.3</v>
      </c>
    </row>
    <row r="13" spans="1:18" x14ac:dyDescent="0.2">
      <c r="A13" s="34" t="s">
        <v>36</v>
      </c>
      <c r="B13" s="7">
        <v>0</v>
      </c>
      <c r="C13" s="7">
        <v>0</v>
      </c>
      <c r="D13" s="7">
        <v>0</v>
      </c>
      <c r="E13" s="7">
        <v>0</v>
      </c>
      <c r="F13" s="7">
        <v>7.4</v>
      </c>
      <c r="G13" s="7">
        <v>6.7</v>
      </c>
      <c r="H13" s="7">
        <v>4.5</v>
      </c>
      <c r="I13" s="7">
        <v>1.5</v>
      </c>
      <c r="J13" s="7">
        <v>5.3</v>
      </c>
      <c r="K13" s="7">
        <v>0.4</v>
      </c>
      <c r="L13" s="7">
        <v>0</v>
      </c>
      <c r="M13" s="7">
        <v>0</v>
      </c>
      <c r="N13" s="35">
        <f t="shared" si="0"/>
        <v>25.8</v>
      </c>
      <c r="O13" s="36"/>
      <c r="P13" s="33">
        <f t="shared" si="1"/>
        <v>7.4</v>
      </c>
      <c r="Q13" s="7">
        <f t="shared" si="2"/>
        <v>12.7</v>
      </c>
      <c r="R13" s="31">
        <f t="shared" si="3"/>
        <v>5.7</v>
      </c>
    </row>
    <row r="14" spans="1:18" x14ac:dyDescent="0.2">
      <c r="A14" s="34" t="s">
        <v>37</v>
      </c>
      <c r="B14" s="7">
        <v>0</v>
      </c>
      <c r="C14" s="7">
        <v>0</v>
      </c>
      <c r="D14" s="7">
        <v>0</v>
      </c>
      <c r="E14" s="7">
        <v>0</v>
      </c>
      <c r="F14" s="7">
        <v>2.7</v>
      </c>
      <c r="G14" s="7">
        <v>2.4</v>
      </c>
      <c r="H14" s="7">
        <v>13.1</v>
      </c>
      <c r="I14" s="7">
        <v>21.5</v>
      </c>
      <c r="J14" s="7">
        <v>24.6</v>
      </c>
      <c r="K14" s="7">
        <v>0.5</v>
      </c>
      <c r="L14" s="7">
        <v>0</v>
      </c>
      <c r="M14" s="7">
        <v>0</v>
      </c>
      <c r="N14" s="35">
        <f t="shared" si="0"/>
        <v>64.800000000000011</v>
      </c>
      <c r="O14" s="36"/>
      <c r="P14" s="33">
        <f t="shared" si="1"/>
        <v>2.7</v>
      </c>
      <c r="Q14" s="7">
        <f t="shared" si="2"/>
        <v>37</v>
      </c>
      <c r="R14" s="31">
        <f t="shared" si="3"/>
        <v>25.1</v>
      </c>
    </row>
    <row r="15" spans="1:18" x14ac:dyDescent="0.2">
      <c r="A15" s="34" t="s">
        <v>38</v>
      </c>
      <c r="B15" s="7">
        <v>0</v>
      </c>
      <c r="C15" s="7">
        <v>0</v>
      </c>
      <c r="D15" s="7">
        <v>0</v>
      </c>
      <c r="E15" s="7">
        <v>0.6</v>
      </c>
      <c r="F15" s="7">
        <v>12.6</v>
      </c>
      <c r="G15" s="7">
        <v>9.5</v>
      </c>
      <c r="H15" s="7">
        <v>4.5</v>
      </c>
      <c r="I15" s="7">
        <v>8.3000000000000007</v>
      </c>
      <c r="J15" s="7">
        <v>3.5</v>
      </c>
      <c r="K15" s="7">
        <v>1.9</v>
      </c>
      <c r="L15" s="7">
        <v>2.7</v>
      </c>
      <c r="M15" s="7">
        <v>0</v>
      </c>
      <c r="N15" s="35">
        <f t="shared" si="0"/>
        <v>43.6</v>
      </c>
      <c r="O15" s="36"/>
      <c r="P15" s="33">
        <f t="shared" si="1"/>
        <v>13.2</v>
      </c>
      <c r="Q15" s="7">
        <f t="shared" si="2"/>
        <v>22.3</v>
      </c>
      <c r="R15" s="31">
        <f t="shared" si="3"/>
        <v>8.1000000000000014</v>
      </c>
    </row>
    <row r="16" spans="1:18" x14ac:dyDescent="0.2">
      <c r="A16" s="14" t="s">
        <v>39</v>
      </c>
      <c r="B16" s="30">
        <v>0</v>
      </c>
      <c r="C16" s="30">
        <v>0</v>
      </c>
      <c r="D16" s="30">
        <v>0</v>
      </c>
      <c r="E16" s="30">
        <v>0</v>
      </c>
      <c r="F16" s="30">
        <v>1.3</v>
      </c>
      <c r="G16" s="30">
        <v>0.6</v>
      </c>
      <c r="H16" s="30">
        <v>3.2</v>
      </c>
      <c r="I16" s="30">
        <v>4.4000000000000004</v>
      </c>
      <c r="J16" s="30">
        <v>16.600000000000001</v>
      </c>
      <c r="K16" s="30">
        <v>3.2</v>
      </c>
      <c r="L16" s="30">
        <v>0</v>
      </c>
      <c r="M16" s="30">
        <v>0</v>
      </c>
      <c r="N16" s="32">
        <f t="shared" si="0"/>
        <v>29.3</v>
      </c>
      <c r="O16" s="13"/>
      <c r="P16" s="37">
        <f t="shared" si="1"/>
        <v>1.3</v>
      </c>
      <c r="Q16" s="30">
        <f t="shared" si="2"/>
        <v>8.2000000000000011</v>
      </c>
      <c r="R16" s="38">
        <f t="shared" si="3"/>
        <v>19.8</v>
      </c>
    </row>
    <row r="17" spans="1:18" x14ac:dyDescent="0.2">
      <c r="A17" s="14" t="s">
        <v>40</v>
      </c>
      <c r="B17" s="30">
        <v>0</v>
      </c>
      <c r="C17" s="30">
        <v>0</v>
      </c>
      <c r="D17" s="30">
        <v>0</v>
      </c>
      <c r="E17" s="30">
        <v>0</v>
      </c>
      <c r="F17" s="30">
        <v>5.8</v>
      </c>
      <c r="G17" s="30">
        <v>16.8</v>
      </c>
      <c r="H17" s="30">
        <v>8.1</v>
      </c>
      <c r="I17" s="30">
        <v>24</v>
      </c>
      <c r="J17" s="30">
        <v>14</v>
      </c>
      <c r="K17" s="30">
        <v>1.5</v>
      </c>
      <c r="L17" s="30">
        <v>0</v>
      </c>
      <c r="M17" s="30">
        <v>0</v>
      </c>
      <c r="N17" s="32">
        <f t="shared" si="0"/>
        <v>70.2</v>
      </c>
      <c r="O17" s="13"/>
      <c r="P17" s="37">
        <f t="shared" si="1"/>
        <v>5.8</v>
      </c>
      <c r="Q17" s="30">
        <f t="shared" si="2"/>
        <v>48.9</v>
      </c>
      <c r="R17" s="38">
        <f t="shared" si="3"/>
        <v>15.5</v>
      </c>
    </row>
    <row r="18" spans="1:18" x14ac:dyDescent="0.2">
      <c r="A18" s="14" t="s">
        <v>41</v>
      </c>
      <c r="B18" s="30">
        <v>0</v>
      </c>
      <c r="C18" s="30">
        <v>0</v>
      </c>
      <c r="D18" s="30">
        <v>0</v>
      </c>
      <c r="E18" s="30">
        <v>0.7</v>
      </c>
      <c r="F18" s="30">
        <v>3.6</v>
      </c>
      <c r="G18" s="30">
        <v>7.9</v>
      </c>
      <c r="H18" s="30">
        <v>8.1</v>
      </c>
      <c r="I18" s="30">
        <v>6.2</v>
      </c>
      <c r="J18" s="30">
        <v>14.1</v>
      </c>
      <c r="K18" s="30">
        <v>3.6</v>
      </c>
      <c r="L18" s="30">
        <v>0</v>
      </c>
      <c r="M18" s="30">
        <v>0</v>
      </c>
      <c r="N18" s="32">
        <f t="shared" si="0"/>
        <v>44.199999999999996</v>
      </c>
      <c r="O18" s="13"/>
      <c r="P18" s="37">
        <f t="shared" si="1"/>
        <v>4.3</v>
      </c>
      <c r="Q18" s="30">
        <f t="shared" si="2"/>
        <v>22.2</v>
      </c>
      <c r="R18" s="38">
        <f t="shared" si="3"/>
        <v>17.7</v>
      </c>
    </row>
    <row r="19" spans="1:18" x14ac:dyDescent="0.2">
      <c r="A19" s="14" t="s">
        <v>42</v>
      </c>
      <c r="B19" s="30">
        <v>0</v>
      </c>
      <c r="C19" s="30">
        <v>0</v>
      </c>
      <c r="D19" s="30">
        <v>0</v>
      </c>
      <c r="E19" s="30">
        <v>0</v>
      </c>
      <c r="F19" s="30">
        <v>0.1</v>
      </c>
      <c r="G19" s="30">
        <v>6.2</v>
      </c>
      <c r="H19" s="30">
        <v>3.5</v>
      </c>
      <c r="I19" s="30">
        <v>1.1000000000000001</v>
      </c>
      <c r="J19" s="30">
        <v>13.4</v>
      </c>
      <c r="K19" s="30">
        <v>0.3</v>
      </c>
      <c r="L19" s="30">
        <v>0</v>
      </c>
      <c r="M19" s="30">
        <v>0</v>
      </c>
      <c r="N19" s="32">
        <f t="shared" si="0"/>
        <v>24.6</v>
      </c>
      <c r="O19" s="13"/>
      <c r="P19" s="37">
        <f t="shared" si="1"/>
        <v>0.1</v>
      </c>
      <c r="Q19" s="30">
        <f t="shared" si="2"/>
        <v>10.799999999999999</v>
      </c>
      <c r="R19" s="38">
        <f t="shared" si="3"/>
        <v>13.700000000000001</v>
      </c>
    </row>
    <row r="20" spans="1:18" x14ac:dyDescent="0.2">
      <c r="A20" s="14" t="s">
        <v>43</v>
      </c>
      <c r="B20" s="30">
        <v>0</v>
      </c>
      <c r="C20" s="30">
        <v>0</v>
      </c>
      <c r="D20" s="30">
        <v>0</v>
      </c>
      <c r="E20" s="30">
        <v>0</v>
      </c>
      <c r="F20" s="30">
        <v>2</v>
      </c>
      <c r="G20" s="30">
        <v>6.6</v>
      </c>
      <c r="H20" s="30">
        <v>7.4</v>
      </c>
      <c r="I20" s="30">
        <v>9.4</v>
      </c>
      <c r="J20" s="30">
        <v>15.3</v>
      </c>
      <c r="K20" s="30">
        <v>7.7</v>
      </c>
      <c r="L20" s="30">
        <v>0</v>
      </c>
      <c r="M20" s="30">
        <v>0</v>
      </c>
      <c r="N20" s="32">
        <f t="shared" si="0"/>
        <v>48.400000000000006</v>
      </c>
      <c r="O20" s="13"/>
      <c r="P20" s="37">
        <f t="shared" si="1"/>
        <v>2</v>
      </c>
      <c r="Q20" s="30">
        <f t="shared" si="2"/>
        <v>23.4</v>
      </c>
      <c r="R20" s="38">
        <f t="shared" si="3"/>
        <v>23</v>
      </c>
    </row>
    <row r="21" spans="1:18" x14ac:dyDescent="0.2">
      <c r="A21" s="14" t="s">
        <v>44</v>
      </c>
      <c r="B21" s="30">
        <v>0</v>
      </c>
      <c r="C21" s="30">
        <v>0</v>
      </c>
      <c r="D21" s="30">
        <v>0.4</v>
      </c>
      <c r="E21" s="30">
        <v>0</v>
      </c>
      <c r="F21" s="30">
        <v>3.5</v>
      </c>
      <c r="G21" s="30">
        <v>3.4</v>
      </c>
      <c r="H21" s="30">
        <v>12.3</v>
      </c>
      <c r="I21" s="30">
        <v>2.1</v>
      </c>
      <c r="J21" s="30">
        <v>4.3</v>
      </c>
      <c r="K21" s="30">
        <v>0.6</v>
      </c>
      <c r="L21" s="30">
        <v>0.2</v>
      </c>
      <c r="M21" s="30">
        <v>0</v>
      </c>
      <c r="N21" s="32">
        <f t="shared" si="0"/>
        <v>26.800000000000004</v>
      </c>
      <c r="O21" s="13"/>
      <c r="P21" s="37">
        <f t="shared" si="1"/>
        <v>3.9</v>
      </c>
      <c r="Q21" s="30">
        <f t="shared" si="2"/>
        <v>17.8</v>
      </c>
      <c r="R21" s="38">
        <f t="shared" si="3"/>
        <v>5.0999999999999996</v>
      </c>
    </row>
    <row r="22" spans="1:18" x14ac:dyDescent="0.2">
      <c r="A22" s="14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2.9</v>
      </c>
      <c r="G22" s="30">
        <v>12.4</v>
      </c>
      <c r="H22" s="30">
        <v>16.399999999999999</v>
      </c>
      <c r="I22" s="30">
        <v>15.3</v>
      </c>
      <c r="J22" s="30">
        <v>5.0999999999999996</v>
      </c>
      <c r="K22" s="30">
        <v>0</v>
      </c>
      <c r="L22" s="30">
        <v>0</v>
      </c>
      <c r="M22" s="30">
        <v>0</v>
      </c>
      <c r="N22" s="32">
        <f t="shared" si="0"/>
        <v>52.1</v>
      </c>
      <c r="O22" s="13"/>
      <c r="P22" s="37">
        <f t="shared" si="1"/>
        <v>2.9</v>
      </c>
      <c r="Q22" s="30">
        <f t="shared" si="2"/>
        <v>44.099999999999994</v>
      </c>
      <c r="R22" s="38">
        <f t="shared" si="3"/>
        <v>5.0999999999999996</v>
      </c>
    </row>
    <row r="23" spans="1:18" x14ac:dyDescent="0.2">
      <c r="A23" s="14" t="s">
        <v>46</v>
      </c>
      <c r="B23" s="30">
        <v>0</v>
      </c>
      <c r="C23" s="30">
        <v>0</v>
      </c>
      <c r="D23" s="30">
        <v>0</v>
      </c>
      <c r="E23" s="30">
        <v>0.2</v>
      </c>
      <c r="F23" s="30">
        <v>2.2000000000000002</v>
      </c>
      <c r="G23" s="30">
        <v>4.2</v>
      </c>
      <c r="H23" s="30">
        <v>6.8</v>
      </c>
      <c r="I23" s="30">
        <v>2.2000000000000002</v>
      </c>
      <c r="J23" s="30">
        <v>0.5</v>
      </c>
      <c r="K23" s="30">
        <v>1.3</v>
      </c>
      <c r="L23" s="30">
        <v>0</v>
      </c>
      <c r="M23" s="30">
        <v>0</v>
      </c>
      <c r="N23" s="32">
        <f t="shared" si="0"/>
        <v>17.400000000000002</v>
      </c>
      <c r="O23" s="13"/>
      <c r="P23" s="37">
        <f t="shared" si="1"/>
        <v>2.4000000000000004</v>
      </c>
      <c r="Q23" s="30">
        <f t="shared" si="2"/>
        <v>13.2</v>
      </c>
      <c r="R23" s="38">
        <f t="shared" si="3"/>
        <v>1.8</v>
      </c>
    </row>
    <row r="24" spans="1:18" x14ac:dyDescent="0.2">
      <c r="A24" s="14" t="s">
        <v>47</v>
      </c>
      <c r="B24" s="30">
        <v>0</v>
      </c>
      <c r="C24" s="30">
        <v>0</v>
      </c>
      <c r="D24" s="30">
        <v>0</v>
      </c>
      <c r="E24" s="30">
        <v>0</v>
      </c>
      <c r="F24" s="30">
        <v>1.8</v>
      </c>
      <c r="G24" s="30">
        <v>27.5</v>
      </c>
      <c r="H24" s="30">
        <v>15.1</v>
      </c>
      <c r="I24" s="30">
        <v>0.9</v>
      </c>
      <c r="J24" s="30">
        <v>4.0999999999999996</v>
      </c>
      <c r="K24" s="30">
        <v>0.1</v>
      </c>
      <c r="L24" s="30">
        <v>0</v>
      </c>
      <c r="M24" s="30">
        <v>0</v>
      </c>
      <c r="N24" s="32">
        <f t="shared" si="0"/>
        <v>49.5</v>
      </c>
      <c r="O24" s="13"/>
      <c r="P24" s="37">
        <f t="shared" si="1"/>
        <v>1.8</v>
      </c>
      <c r="Q24" s="30">
        <f t="shared" si="2"/>
        <v>43.5</v>
      </c>
      <c r="R24" s="38">
        <f t="shared" si="3"/>
        <v>4.1999999999999993</v>
      </c>
    </row>
    <row r="25" spans="1:18" x14ac:dyDescent="0.2">
      <c r="A25" s="14" t="s">
        <v>48</v>
      </c>
      <c r="B25" s="30">
        <v>0</v>
      </c>
      <c r="C25" s="30">
        <v>0</v>
      </c>
      <c r="D25" s="30">
        <v>0</v>
      </c>
      <c r="E25" s="30">
        <v>0</v>
      </c>
      <c r="F25" s="30">
        <v>2.4</v>
      </c>
      <c r="G25" s="30">
        <v>19</v>
      </c>
      <c r="H25" s="30">
        <v>7.8</v>
      </c>
      <c r="I25" s="30">
        <v>3</v>
      </c>
      <c r="J25" s="30">
        <v>8.6</v>
      </c>
      <c r="K25" s="30">
        <v>0.3</v>
      </c>
      <c r="L25" s="30">
        <v>0</v>
      </c>
      <c r="M25" s="30">
        <v>0</v>
      </c>
      <c r="N25" s="32">
        <f t="shared" si="0"/>
        <v>41.1</v>
      </c>
      <c r="O25" s="13"/>
      <c r="P25" s="37">
        <f t="shared" si="1"/>
        <v>2.4</v>
      </c>
      <c r="Q25" s="30">
        <f t="shared" si="2"/>
        <v>29.8</v>
      </c>
      <c r="R25" s="38">
        <f t="shared" si="3"/>
        <v>8.9</v>
      </c>
    </row>
    <row r="26" spans="1:18" x14ac:dyDescent="0.2">
      <c r="A26" s="34" t="s">
        <v>49</v>
      </c>
      <c r="B26" s="7">
        <v>0</v>
      </c>
      <c r="C26" s="7">
        <v>0</v>
      </c>
      <c r="D26" s="7">
        <v>0</v>
      </c>
      <c r="E26" s="7">
        <v>0</v>
      </c>
      <c r="F26" s="7">
        <v>1.9</v>
      </c>
      <c r="G26" s="7">
        <v>11.3</v>
      </c>
      <c r="H26" s="7">
        <v>23.9</v>
      </c>
      <c r="I26" s="7">
        <v>16.2</v>
      </c>
      <c r="J26" s="7">
        <v>7.1</v>
      </c>
      <c r="K26" s="7">
        <v>0.5</v>
      </c>
      <c r="L26" s="7">
        <v>0</v>
      </c>
      <c r="M26" s="7">
        <v>0</v>
      </c>
      <c r="N26" s="35">
        <f t="shared" si="0"/>
        <v>60.9</v>
      </c>
      <c r="O26" s="36"/>
      <c r="P26" s="33">
        <f t="shared" si="1"/>
        <v>1.9</v>
      </c>
      <c r="Q26" s="7">
        <f t="shared" si="2"/>
        <v>51.400000000000006</v>
      </c>
      <c r="R26" s="31">
        <f t="shared" si="3"/>
        <v>7.6</v>
      </c>
    </row>
    <row r="27" spans="1:18" x14ac:dyDescent="0.2">
      <c r="A27" s="34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10.1</v>
      </c>
      <c r="G27" s="7">
        <v>11.7</v>
      </c>
      <c r="H27" s="7">
        <v>7.3</v>
      </c>
      <c r="I27" s="7">
        <v>8.1</v>
      </c>
      <c r="J27" s="7">
        <v>19.3</v>
      </c>
      <c r="K27" s="7">
        <v>0.3</v>
      </c>
      <c r="L27" s="7">
        <v>0</v>
      </c>
      <c r="M27" s="7">
        <v>0</v>
      </c>
      <c r="N27" s="35">
        <f t="shared" si="0"/>
        <v>56.8</v>
      </c>
      <c r="O27" s="36"/>
      <c r="P27" s="33">
        <f t="shared" si="1"/>
        <v>10.1</v>
      </c>
      <c r="Q27" s="7">
        <f t="shared" si="2"/>
        <v>27.1</v>
      </c>
      <c r="R27" s="31">
        <f t="shared" si="3"/>
        <v>19.600000000000001</v>
      </c>
    </row>
    <row r="28" spans="1:18" x14ac:dyDescent="0.2">
      <c r="A28" s="34" t="s">
        <v>51</v>
      </c>
      <c r="B28" s="7">
        <v>0</v>
      </c>
      <c r="C28" s="7">
        <v>0</v>
      </c>
      <c r="D28" s="7">
        <v>0</v>
      </c>
      <c r="E28" s="7">
        <v>0.1</v>
      </c>
      <c r="F28" s="7">
        <v>1.2</v>
      </c>
      <c r="G28" s="7">
        <v>19.899999999999999</v>
      </c>
      <c r="H28" s="7">
        <v>6.3</v>
      </c>
      <c r="I28" s="7">
        <v>8.4</v>
      </c>
      <c r="J28" s="7">
        <v>0.3</v>
      </c>
      <c r="K28" s="7">
        <v>8.3000000000000007</v>
      </c>
      <c r="L28" s="7">
        <v>0</v>
      </c>
      <c r="M28" s="7">
        <v>0</v>
      </c>
      <c r="N28" s="35">
        <f t="shared" si="0"/>
        <v>44.5</v>
      </c>
      <c r="O28" s="36"/>
      <c r="P28" s="33">
        <f t="shared" si="1"/>
        <v>1.3</v>
      </c>
      <c r="Q28" s="7">
        <f t="shared" si="2"/>
        <v>34.6</v>
      </c>
      <c r="R28" s="31">
        <f t="shared" si="3"/>
        <v>8.6000000000000014</v>
      </c>
    </row>
    <row r="29" spans="1:18" x14ac:dyDescent="0.2">
      <c r="A29" s="34" t="s">
        <v>52</v>
      </c>
      <c r="B29" s="7">
        <v>0</v>
      </c>
      <c r="C29" s="7">
        <v>0</v>
      </c>
      <c r="D29" s="7">
        <v>0</v>
      </c>
      <c r="E29" s="7">
        <v>0</v>
      </c>
      <c r="F29" s="7">
        <v>2.7</v>
      </c>
      <c r="G29" s="7">
        <v>9.3000000000000007</v>
      </c>
      <c r="H29" s="7">
        <v>3.1</v>
      </c>
      <c r="I29" s="7">
        <v>14.6</v>
      </c>
      <c r="J29" s="7">
        <v>12.1</v>
      </c>
      <c r="K29" s="7">
        <v>3.4</v>
      </c>
      <c r="L29" s="7">
        <v>0</v>
      </c>
      <c r="M29" s="7">
        <v>0</v>
      </c>
      <c r="N29" s="35">
        <f t="shared" si="0"/>
        <v>45.199999999999996</v>
      </c>
      <c r="O29" s="36"/>
      <c r="P29" s="33">
        <f t="shared" si="1"/>
        <v>2.7</v>
      </c>
      <c r="Q29" s="7">
        <f t="shared" si="2"/>
        <v>27</v>
      </c>
      <c r="R29" s="31">
        <f t="shared" si="3"/>
        <v>15.5</v>
      </c>
    </row>
    <row r="30" spans="1:18" x14ac:dyDescent="0.2">
      <c r="A30" s="34" t="s">
        <v>53</v>
      </c>
      <c r="B30" s="7">
        <v>0</v>
      </c>
      <c r="C30" s="7">
        <v>0</v>
      </c>
      <c r="D30" s="7">
        <v>0</v>
      </c>
      <c r="E30" s="7">
        <v>0</v>
      </c>
      <c r="F30" s="7">
        <v>0.9</v>
      </c>
      <c r="G30" s="7">
        <v>9.1999999999999993</v>
      </c>
      <c r="H30" s="7">
        <v>9.8000000000000007</v>
      </c>
      <c r="I30" s="7">
        <v>16.100000000000001</v>
      </c>
      <c r="J30" s="7">
        <v>14.1</v>
      </c>
      <c r="K30" s="7">
        <v>0.6</v>
      </c>
      <c r="L30" s="7">
        <v>0</v>
      </c>
      <c r="M30" s="7">
        <v>0</v>
      </c>
      <c r="N30" s="35">
        <f t="shared" si="0"/>
        <v>50.7</v>
      </c>
      <c r="O30" s="36"/>
      <c r="P30" s="33">
        <f t="shared" si="1"/>
        <v>0.9</v>
      </c>
      <c r="Q30" s="7">
        <f t="shared" si="2"/>
        <v>35.1</v>
      </c>
      <c r="R30" s="31">
        <f t="shared" si="3"/>
        <v>14.7</v>
      </c>
    </row>
    <row r="31" spans="1:18" x14ac:dyDescent="0.2">
      <c r="A31" s="34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4.9000000000000004</v>
      </c>
      <c r="G31" s="7">
        <v>5.6</v>
      </c>
      <c r="H31" s="7">
        <v>18.5</v>
      </c>
      <c r="I31" s="7">
        <v>13.5</v>
      </c>
      <c r="J31" s="7">
        <v>6</v>
      </c>
      <c r="K31" s="7">
        <v>0.1</v>
      </c>
      <c r="L31" s="7">
        <v>0</v>
      </c>
      <c r="M31" s="7">
        <v>0</v>
      </c>
      <c r="N31" s="35">
        <f t="shared" si="0"/>
        <v>48.6</v>
      </c>
      <c r="O31" s="36"/>
      <c r="P31" s="33">
        <f t="shared" si="1"/>
        <v>4.9000000000000004</v>
      </c>
      <c r="Q31" s="7">
        <f t="shared" si="2"/>
        <v>37.6</v>
      </c>
      <c r="R31" s="31">
        <f t="shared" si="3"/>
        <v>6.1</v>
      </c>
    </row>
    <row r="32" spans="1:18" x14ac:dyDescent="0.2">
      <c r="A32" s="34" t="s">
        <v>55</v>
      </c>
      <c r="B32" s="7">
        <v>0</v>
      </c>
      <c r="C32" s="7">
        <v>0</v>
      </c>
      <c r="D32" s="7">
        <v>0</v>
      </c>
      <c r="E32" s="7">
        <v>1.1000000000000001</v>
      </c>
      <c r="F32" s="7">
        <v>0.2</v>
      </c>
      <c r="G32" s="7">
        <v>7.2</v>
      </c>
      <c r="H32" s="7">
        <v>10.3</v>
      </c>
      <c r="I32" s="7">
        <v>1.4</v>
      </c>
      <c r="J32" s="7">
        <v>11.7</v>
      </c>
      <c r="K32" s="7">
        <v>9.3000000000000007</v>
      </c>
      <c r="L32" s="7">
        <v>0</v>
      </c>
      <c r="M32" s="7">
        <v>0</v>
      </c>
      <c r="N32" s="35">
        <f t="shared" si="0"/>
        <v>41.2</v>
      </c>
      <c r="O32" s="36"/>
      <c r="P32" s="33">
        <f t="shared" si="1"/>
        <v>1.3</v>
      </c>
      <c r="Q32" s="7">
        <f t="shared" si="2"/>
        <v>18.899999999999999</v>
      </c>
      <c r="R32" s="31">
        <f t="shared" si="3"/>
        <v>21</v>
      </c>
    </row>
    <row r="33" spans="1:18" x14ac:dyDescent="0.2">
      <c r="A33" s="34" t="s">
        <v>56</v>
      </c>
      <c r="B33" s="7">
        <v>0</v>
      </c>
      <c r="C33" s="7">
        <v>0</v>
      </c>
      <c r="D33" s="7">
        <v>0</v>
      </c>
      <c r="E33" s="7">
        <v>0</v>
      </c>
      <c r="F33" s="7">
        <v>10.6</v>
      </c>
      <c r="G33" s="7">
        <v>22.1</v>
      </c>
      <c r="H33" s="7">
        <v>11.9</v>
      </c>
      <c r="I33" s="7">
        <v>2.6</v>
      </c>
      <c r="J33" s="7">
        <v>2.2000000000000002</v>
      </c>
      <c r="K33" s="7">
        <v>0.1</v>
      </c>
      <c r="L33" s="7">
        <v>0</v>
      </c>
      <c r="M33" s="7">
        <v>0</v>
      </c>
      <c r="N33" s="35">
        <f t="shared" si="0"/>
        <v>49.500000000000007</v>
      </c>
      <c r="O33" s="36"/>
      <c r="P33" s="33">
        <f t="shared" si="1"/>
        <v>10.6</v>
      </c>
      <c r="Q33" s="7">
        <f t="shared" si="2"/>
        <v>36.6</v>
      </c>
      <c r="R33" s="31">
        <f t="shared" si="3"/>
        <v>2.3000000000000003</v>
      </c>
    </row>
    <row r="34" spans="1:18" x14ac:dyDescent="0.2">
      <c r="A34" s="34" t="s">
        <v>57</v>
      </c>
      <c r="B34" s="7">
        <v>0</v>
      </c>
      <c r="C34" s="7">
        <v>0</v>
      </c>
      <c r="D34" s="7">
        <v>0</v>
      </c>
      <c r="E34" s="7">
        <v>0</v>
      </c>
      <c r="F34" s="7">
        <v>6.4</v>
      </c>
      <c r="G34" s="7">
        <v>13.7</v>
      </c>
      <c r="H34" s="7">
        <v>19.399999999999999</v>
      </c>
      <c r="I34" s="7">
        <v>8.9</v>
      </c>
      <c r="J34" s="7">
        <v>6.1</v>
      </c>
      <c r="K34" s="7">
        <v>2.5</v>
      </c>
      <c r="L34" s="7">
        <v>0</v>
      </c>
      <c r="M34" s="7">
        <v>0</v>
      </c>
      <c r="N34" s="35">
        <f t="shared" si="0"/>
        <v>57</v>
      </c>
      <c r="O34" s="36"/>
      <c r="P34" s="33">
        <f t="shared" si="1"/>
        <v>6.4</v>
      </c>
      <c r="Q34" s="7">
        <f t="shared" si="2"/>
        <v>41.999999999999993</v>
      </c>
      <c r="R34" s="31">
        <f t="shared" si="3"/>
        <v>8.6</v>
      </c>
    </row>
    <row r="35" spans="1:18" x14ac:dyDescent="0.2">
      <c r="A35" s="34" t="s">
        <v>58</v>
      </c>
      <c r="B35" s="7">
        <v>0</v>
      </c>
      <c r="C35" s="7">
        <v>0</v>
      </c>
      <c r="D35" s="7">
        <v>0</v>
      </c>
      <c r="E35" s="7">
        <v>0.8</v>
      </c>
      <c r="F35" s="7">
        <v>4</v>
      </c>
      <c r="G35" s="7">
        <v>0.9</v>
      </c>
      <c r="H35" s="7">
        <v>7.2</v>
      </c>
      <c r="I35" s="7">
        <v>4.0999999999999996</v>
      </c>
      <c r="J35" s="7">
        <v>12.7</v>
      </c>
      <c r="K35" s="7">
        <v>3.2</v>
      </c>
      <c r="L35" s="7">
        <v>0</v>
      </c>
      <c r="M35" s="7">
        <v>0</v>
      </c>
      <c r="N35" s="35">
        <f t="shared" si="0"/>
        <v>32.9</v>
      </c>
      <c r="O35" s="36"/>
      <c r="P35" s="33">
        <f t="shared" si="1"/>
        <v>4.8</v>
      </c>
      <c r="Q35" s="7">
        <f t="shared" si="2"/>
        <v>12.2</v>
      </c>
      <c r="R35" s="31">
        <f t="shared" si="3"/>
        <v>15.899999999999999</v>
      </c>
    </row>
    <row r="36" spans="1:18" x14ac:dyDescent="0.2">
      <c r="A36" s="14" t="s">
        <v>59</v>
      </c>
      <c r="B36" s="30">
        <v>0</v>
      </c>
      <c r="C36" s="30">
        <v>0</v>
      </c>
      <c r="D36" s="30">
        <v>0</v>
      </c>
      <c r="E36" s="30">
        <v>0</v>
      </c>
      <c r="F36" s="30">
        <v>0.3</v>
      </c>
      <c r="G36" s="30">
        <v>7.4</v>
      </c>
      <c r="H36" s="30">
        <v>1.1000000000000001</v>
      </c>
      <c r="I36" s="30">
        <v>10.8</v>
      </c>
      <c r="J36" s="30">
        <v>0.5</v>
      </c>
      <c r="K36" s="30">
        <v>0</v>
      </c>
      <c r="L36" s="30">
        <v>0</v>
      </c>
      <c r="M36" s="30">
        <v>0</v>
      </c>
      <c r="N36" s="32">
        <f t="shared" si="0"/>
        <v>20.100000000000001</v>
      </c>
      <c r="O36" s="13"/>
      <c r="P36" s="37">
        <f t="shared" si="1"/>
        <v>0.3</v>
      </c>
      <c r="Q36" s="30">
        <f t="shared" si="2"/>
        <v>19.3</v>
      </c>
      <c r="R36" s="38">
        <f t="shared" si="3"/>
        <v>0.5</v>
      </c>
    </row>
    <row r="37" spans="1:18" x14ac:dyDescent="0.2">
      <c r="A37" s="14" t="s">
        <v>60</v>
      </c>
      <c r="B37" s="30">
        <v>0</v>
      </c>
      <c r="C37" s="30">
        <v>0</v>
      </c>
      <c r="D37" s="30">
        <v>0</v>
      </c>
      <c r="E37" s="30">
        <v>0.6</v>
      </c>
      <c r="F37" s="30">
        <v>2.1</v>
      </c>
      <c r="G37" s="30">
        <v>11.5</v>
      </c>
      <c r="H37" s="30">
        <v>22.8</v>
      </c>
      <c r="I37" s="30">
        <v>3.6</v>
      </c>
      <c r="J37" s="30">
        <v>5.8</v>
      </c>
      <c r="K37" s="30">
        <v>5.0999999999999996</v>
      </c>
      <c r="L37" s="30">
        <v>0</v>
      </c>
      <c r="M37" s="30">
        <v>0</v>
      </c>
      <c r="N37" s="32">
        <f t="shared" si="0"/>
        <v>51.5</v>
      </c>
      <c r="O37" s="13"/>
      <c r="P37" s="37">
        <f t="shared" si="1"/>
        <v>2.7</v>
      </c>
      <c r="Q37" s="30">
        <f t="shared" si="2"/>
        <v>37.9</v>
      </c>
      <c r="R37" s="38">
        <f t="shared" si="3"/>
        <v>10.899999999999999</v>
      </c>
    </row>
    <row r="38" spans="1:18" x14ac:dyDescent="0.2">
      <c r="A38" s="14" t="s">
        <v>61</v>
      </c>
      <c r="B38" s="30">
        <v>0</v>
      </c>
      <c r="C38" s="30">
        <v>0</v>
      </c>
      <c r="D38" s="30">
        <v>0</v>
      </c>
      <c r="E38" s="30">
        <v>0</v>
      </c>
      <c r="F38" s="30">
        <v>1.7</v>
      </c>
      <c r="G38" s="30">
        <v>2.6</v>
      </c>
      <c r="H38" s="30">
        <v>7.7</v>
      </c>
      <c r="I38" s="30">
        <v>16</v>
      </c>
      <c r="J38" s="30">
        <v>11</v>
      </c>
      <c r="K38" s="30">
        <v>2.2000000000000002</v>
      </c>
      <c r="L38" s="30">
        <v>0</v>
      </c>
      <c r="M38" s="30">
        <v>0</v>
      </c>
      <c r="N38" s="32">
        <f t="shared" si="0"/>
        <v>41.2</v>
      </c>
      <c r="O38" s="13"/>
      <c r="P38" s="37">
        <f t="shared" si="1"/>
        <v>1.7</v>
      </c>
      <c r="Q38" s="30">
        <f t="shared" si="2"/>
        <v>26.3</v>
      </c>
      <c r="R38" s="38">
        <f t="shared" si="3"/>
        <v>13.2</v>
      </c>
    </row>
    <row r="39" spans="1:18" x14ac:dyDescent="0.2">
      <c r="A39" s="14" t="s">
        <v>62</v>
      </c>
      <c r="B39" s="30">
        <v>0</v>
      </c>
      <c r="C39" s="30">
        <v>0</v>
      </c>
      <c r="D39" s="30">
        <v>0</v>
      </c>
      <c r="E39" s="30">
        <v>0</v>
      </c>
      <c r="F39" s="30">
        <v>6.1</v>
      </c>
      <c r="G39" s="30">
        <v>15.6</v>
      </c>
      <c r="H39" s="30">
        <v>6.8</v>
      </c>
      <c r="I39" s="30">
        <v>3.1</v>
      </c>
      <c r="J39" s="30">
        <v>8.1999999999999993</v>
      </c>
      <c r="K39" s="30">
        <v>1.2</v>
      </c>
      <c r="L39" s="30">
        <v>0</v>
      </c>
      <c r="M39" s="30">
        <v>0</v>
      </c>
      <c r="N39" s="32">
        <f t="shared" si="0"/>
        <v>41</v>
      </c>
      <c r="O39" s="13"/>
      <c r="P39" s="37">
        <f t="shared" si="1"/>
        <v>6.1</v>
      </c>
      <c r="Q39" s="30">
        <f t="shared" si="2"/>
        <v>25.5</v>
      </c>
      <c r="R39" s="38">
        <f t="shared" si="3"/>
        <v>9.3999999999999986</v>
      </c>
    </row>
    <row r="40" spans="1:18" x14ac:dyDescent="0.2">
      <c r="A40" s="14" t="s">
        <v>63</v>
      </c>
      <c r="B40" s="30">
        <v>0</v>
      </c>
      <c r="C40" s="30">
        <v>0</v>
      </c>
      <c r="D40" s="30">
        <v>0</v>
      </c>
      <c r="E40" s="30">
        <v>0</v>
      </c>
      <c r="F40" s="30">
        <v>2.7</v>
      </c>
      <c r="G40" s="30">
        <v>13.6</v>
      </c>
      <c r="H40" s="30">
        <v>13.8</v>
      </c>
      <c r="I40" s="30">
        <v>7.8</v>
      </c>
      <c r="J40" s="30">
        <v>17.399999999999999</v>
      </c>
      <c r="K40" s="30">
        <v>3.3</v>
      </c>
      <c r="L40" s="30">
        <v>0</v>
      </c>
      <c r="M40" s="30">
        <v>0</v>
      </c>
      <c r="N40" s="32">
        <f t="shared" si="0"/>
        <v>58.599999999999994</v>
      </c>
      <c r="O40" s="13"/>
      <c r="P40" s="37">
        <f t="shared" si="1"/>
        <v>2.7</v>
      </c>
      <c r="Q40" s="30">
        <f t="shared" si="2"/>
        <v>35.199999999999996</v>
      </c>
      <c r="R40" s="38">
        <f t="shared" si="3"/>
        <v>20.7</v>
      </c>
    </row>
    <row r="41" spans="1:18" x14ac:dyDescent="0.2">
      <c r="A41" s="14" t="s">
        <v>64</v>
      </c>
      <c r="B41" s="30">
        <v>0</v>
      </c>
      <c r="C41" s="30">
        <v>0</v>
      </c>
      <c r="D41" s="30">
        <v>0</v>
      </c>
      <c r="E41" s="30">
        <v>0</v>
      </c>
      <c r="F41" s="30">
        <v>17.600000000000001</v>
      </c>
      <c r="G41" s="30">
        <v>26.2</v>
      </c>
      <c r="H41" s="30">
        <v>6.6</v>
      </c>
      <c r="I41" s="30">
        <v>11.1</v>
      </c>
      <c r="J41" s="30">
        <v>3</v>
      </c>
      <c r="K41" s="30">
        <v>0.2</v>
      </c>
      <c r="L41" s="30">
        <v>0</v>
      </c>
      <c r="M41" s="30">
        <v>0</v>
      </c>
      <c r="N41" s="32">
        <f t="shared" si="0"/>
        <v>64.7</v>
      </c>
      <c r="O41" s="13"/>
      <c r="P41" s="37">
        <f t="shared" si="1"/>
        <v>17.600000000000001</v>
      </c>
      <c r="Q41" s="30">
        <f t="shared" si="2"/>
        <v>43.9</v>
      </c>
      <c r="R41" s="38">
        <f t="shared" si="3"/>
        <v>3.2</v>
      </c>
    </row>
    <row r="42" spans="1:18" x14ac:dyDescent="0.2">
      <c r="A42" s="14" t="s">
        <v>65</v>
      </c>
      <c r="B42" s="30">
        <v>0</v>
      </c>
      <c r="C42" s="30">
        <v>0</v>
      </c>
      <c r="D42" s="30">
        <v>0</v>
      </c>
      <c r="E42" s="30">
        <v>0</v>
      </c>
      <c r="F42" s="30">
        <v>7.7</v>
      </c>
      <c r="G42" s="30">
        <v>4.8</v>
      </c>
      <c r="H42" s="30">
        <v>12.1</v>
      </c>
      <c r="I42" s="30">
        <v>0.8</v>
      </c>
      <c r="J42" s="30">
        <v>13.9</v>
      </c>
      <c r="K42" s="30">
        <v>0.1</v>
      </c>
      <c r="L42" s="30">
        <v>0</v>
      </c>
      <c r="M42" s="30">
        <v>0</v>
      </c>
      <c r="N42" s="32">
        <f t="shared" si="0"/>
        <v>39.400000000000006</v>
      </c>
      <c r="O42" s="13"/>
      <c r="P42" s="37">
        <f t="shared" si="1"/>
        <v>7.7</v>
      </c>
      <c r="Q42" s="30">
        <f t="shared" si="2"/>
        <v>17.7</v>
      </c>
      <c r="R42" s="38">
        <f t="shared" si="3"/>
        <v>14</v>
      </c>
    </row>
    <row r="43" spans="1:18" x14ac:dyDescent="0.2">
      <c r="A43" s="14" t="s">
        <v>66</v>
      </c>
      <c r="B43" s="30">
        <v>0</v>
      </c>
      <c r="C43" s="30">
        <v>0</v>
      </c>
      <c r="D43" s="30">
        <v>0</v>
      </c>
      <c r="E43" s="30">
        <v>1.6</v>
      </c>
      <c r="F43" s="30">
        <v>2.1</v>
      </c>
      <c r="G43" s="30">
        <v>13.7</v>
      </c>
      <c r="H43" s="30">
        <v>20.3</v>
      </c>
      <c r="I43" s="30">
        <v>9.6</v>
      </c>
      <c r="J43" s="30">
        <v>1.3</v>
      </c>
      <c r="K43" s="30">
        <v>3.1</v>
      </c>
      <c r="L43" s="30">
        <v>0</v>
      </c>
      <c r="M43" s="30">
        <v>0</v>
      </c>
      <c r="N43" s="32">
        <f t="shared" si="0"/>
        <v>51.7</v>
      </c>
      <c r="O43" s="13"/>
      <c r="P43" s="37">
        <f t="shared" si="1"/>
        <v>3.7</v>
      </c>
      <c r="Q43" s="30">
        <f t="shared" si="2"/>
        <v>43.6</v>
      </c>
      <c r="R43" s="38">
        <f t="shared" si="3"/>
        <v>4.4000000000000004</v>
      </c>
    </row>
    <row r="44" spans="1:18" x14ac:dyDescent="0.2">
      <c r="A44" s="14" t="s">
        <v>67</v>
      </c>
      <c r="B44" s="30">
        <v>0</v>
      </c>
      <c r="C44" s="30">
        <v>0</v>
      </c>
      <c r="D44" s="30">
        <v>0</v>
      </c>
      <c r="E44" s="30">
        <v>0</v>
      </c>
      <c r="F44" s="30">
        <v>8.6999999999999993</v>
      </c>
      <c r="G44" s="30">
        <v>4.2</v>
      </c>
      <c r="H44" s="30">
        <v>1.1000000000000001</v>
      </c>
      <c r="I44" s="30">
        <v>8.5</v>
      </c>
      <c r="J44" s="30">
        <v>20.2</v>
      </c>
      <c r="K44" s="30">
        <v>0</v>
      </c>
      <c r="L44" s="30">
        <v>0</v>
      </c>
      <c r="M44" s="30">
        <v>0</v>
      </c>
      <c r="N44" s="32">
        <f t="shared" si="0"/>
        <v>42.7</v>
      </c>
      <c r="O44" s="13"/>
      <c r="P44" s="37">
        <f t="shared" si="1"/>
        <v>8.6999999999999993</v>
      </c>
      <c r="Q44" s="30">
        <f t="shared" si="2"/>
        <v>13.8</v>
      </c>
      <c r="R44" s="38">
        <f t="shared" si="3"/>
        <v>20.2</v>
      </c>
    </row>
    <row r="45" spans="1:18" x14ac:dyDescent="0.2">
      <c r="A45" s="14" t="s">
        <v>68</v>
      </c>
      <c r="B45" s="30">
        <v>0</v>
      </c>
      <c r="C45" s="30">
        <v>0</v>
      </c>
      <c r="D45" s="30">
        <v>0</v>
      </c>
      <c r="E45" s="30">
        <v>0.3</v>
      </c>
      <c r="F45" s="30">
        <v>4.3</v>
      </c>
      <c r="G45" s="30">
        <v>5</v>
      </c>
      <c r="H45" s="30">
        <v>10.1</v>
      </c>
      <c r="I45" s="30">
        <v>8.1</v>
      </c>
      <c r="J45" s="30">
        <v>0.5</v>
      </c>
      <c r="K45" s="30">
        <v>0.3</v>
      </c>
      <c r="L45" s="30">
        <v>1.1000000000000001</v>
      </c>
      <c r="M45" s="30">
        <v>0</v>
      </c>
      <c r="N45" s="32">
        <f t="shared" si="0"/>
        <v>29.7</v>
      </c>
      <c r="O45" s="13"/>
      <c r="P45" s="37">
        <f t="shared" si="1"/>
        <v>4.5999999999999996</v>
      </c>
      <c r="Q45" s="30">
        <f t="shared" si="2"/>
        <v>23.2</v>
      </c>
      <c r="R45" s="38">
        <f t="shared" si="3"/>
        <v>1.9000000000000001</v>
      </c>
    </row>
    <row r="46" spans="1:18" x14ac:dyDescent="0.2">
      <c r="A46" s="34" t="s">
        <v>69</v>
      </c>
      <c r="B46" s="7">
        <v>0</v>
      </c>
      <c r="C46" s="7">
        <v>0</v>
      </c>
      <c r="D46" s="7">
        <v>0</v>
      </c>
      <c r="E46" s="7">
        <v>3.6</v>
      </c>
      <c r="F46" s="7">
        <v>1.5</v>
      </c>
      <c r="G46" s="7">
        <v>24.8</v>
      </c>
      <c r="H46" s="7">
        <v>8.5</v>
      </c>
      <c r="I46" s="7">
        <v>7.2</v>
      </c>
      <c r="J46" s="7">
        <v>3.2</v>
      </c>
      <c r="K46" s="7">
        <v>3.9</v>
      </c>
      <c r="L46" s="7">
        <v>0</v>
      </c>
      <c r="M46" s="7">
        <v>0</v>
      </c>
      <c r="N46" s="35">
        <f t="shared" si="0"/>
        <v>52.7</v>
      </c>
      <c r="O46" s="36"/>
      <c r="P46" s="33">
        <f t="shared" si="1"/>
        <v>5.0999999999999996</v>
      </c>
      <c r="Q46" s="7">
        <f t="shared" si="2"/>
        <v>40.5</v>
      </c>
      <c r="R46" s="31">
        <f t="shared" si="3"/>
        <v>7.1</v>
      </c>
    </row>
    <row r="47" spans="1:18" x14ac:dyDescent="0.2">
      <c r="A47" s="34" t="s">
        <v>70</v>
      </c>
      <c r="B47" s="7">
        <v>0</v>
      </c>
      <c r="C47" s="7">
        <v>0</v>
      </c>
      <c r="D47" s="7">
        <v>0</v>
      </c>
      <c r="E47" s="7">
        <v>0.3</v>
      </c>
      <c r="F47" s="7">
        <v>12.8</v>
      </c>
      <c r="G47" s="7">
        <v>10.199999999999999</v>
      </c>
      <c r="H47" s="7">
        <v>2.2999999999999998</v>
      </c>
      <c r="I47" s="7">
        <v>9.1</v>
      </c>
      <c r="J47" s="7">
        <v>10.9</v>
      </c>
      <c r="K47" s="7">
        <v>1.2</v>
      </c>
      <c r="L47" s="7">
        <v>0</v>
      </c>
      <c r="M47" s="7">
        <v>0</v>
      </c>
      <c r="N47" s="35">
        <f t="shared" si="0"/>
        <v>46.800000000000004</v>
      </c>
      <c r="O47" s="36"/>
      <c r="P47" s="33">
        <f t="shared" si="1"/>
        <v>13.100000000000001</v>
      </c>
      <c r="Q47" s="7">
        <f t="shared" si="2"/>
        <v>21.6</v>
      </c>
      <c r="R47" s="31">
        <f t="shared" si="3"/>
        <v>12.1</v>
      </c>
    </row>
    <row r="48" spans="1:18" x14ac:dyDescent="0.2">
      <c r="A48" s="34" t="s">
        <v>71</v>
      </c>
      <c r="B48" s="7">
        <v>0</v>
      </c>
      <c r="C48" s="7">
        <v>0</v>
      </c>
      <c r="D48" s="7">
        <v>0</v>
      </c>
      <c r="E48" s="7">
        <v>2.5</v>
      </c>
      <c r="F48" s="7">
        <v>6.9</v>
      </c>
      <c r="G48" s="7">
        <v>9.4</v>
      </c>
      <c r="H48" s="7">
        <v>11.2</v>
      </c>
      <c r="I48" s="7">
        <v>8.8000000000000007</v>
      </c>
      <c r="J48" s="7">
        <v>8.1999999999999993</v>
      </c>
      <c r="K48" s="7">
        <v>13.2</v>
      </c>
      <c r="L48" s="7">
        <v>0</v>
      </c>
      <c r="M48" s="7">
        <v>0</v>
      </c>
      <c r="N48" s="35">
        <f t="shared" si="0"/>
        <v>60.2</v>
      </c>
      <c r="O48" s="36"/>
      <c r="P48" s="33">
        <f t="shared" si="1"/>
        <v>9.4</v>
      </c>
      <c r="Q48" s="7">
        <f t="shared" si="2"/>
        <v>29.400000000000002</v>
      </c>
      <c r="R48" s="31">
        <f t="shared" si="3"/>
        <v>21.4</v>
      </c>
    </row>
    <row r="49" spans="1:18" x14ac:dyDescent="0.2">
      <c r="A49" s="34" t="s">
        <v>72</v>
      </c>
      <c r="B49" s="7">
        <v>0</v>
      </c>
      <c r="C49" s="7">
        <v>0</v>
      </c>
      <c r="D49" s="7">
        <v>0</v>
      </c>
      <c r="E49" s="7">
        <v>0</v>
      </c>
      <c r="F49" s="7">
        <v>6.9</v>
      </c>
      <c r="G49" s="7">
        <v>1.6</v>
      </c>
      <c r="H49" s="7">
        <v>23.2</v>
      </c>
      <c r="I49" s="7">
        <v>13.4</v>
      </c>
      <c r="J49" s="7">
        <v>2.7</v>
      </c>
      <c r="K49" s="7">
        <v>2.2999999999999998</v>
      </c>
      <c r="L49" s="7">
        <v>0</v>
      </c>
      <c r="M49" s="7">
        <v>0</v>
      </c>
      <c r="N49" s="35">
        <f t="shared" si="0"/>
        <v>50.1</v>
      </c>
      <c r="O49" s="36"/>
      <c r="P49" s="33">
        <f t="shared" si="1"/>
        <v>6.9</v>
      </c>
      <c r="Q49" s="7">
        <f t="shared" si="2"/>
        <v>38.200000000000003</v>
      </c>
      <c r="R49" s="31">
        <f t="shared" si="3"/>
        <v>5</v>
      </c>
    </row>
    <row r="50" spans="1:18" x14ac:dyDescent="0.2">
      <c r="A50" s="34" t="s">
        <v>73</v>
      </c>
      <c r="B50" s="7">
        <v>0</v>
      </c>
      <c r="C50" s="7">
        <v>0</v>
      </c>
      <c r="D50" s="7">
        <v>0</v>
      </c>
      <c r="E50" s="7">
        <v>0</v>
      </c>
      <c r="F50" s="7">
        <v>2.2000000000000002</v>
      </c>
      <c r="G50" s="7">
        <v>5</v>
      </c>
      <c r="H50" s="7">
        <v>7.3</v>
      </c>
      <c r="I50" s="7">
        <v>2.6</v>
      </c>
      <c r="J50" s="7">
        <v>14.6</v>
      </c>
      <c r="K50" s="7">
        <v>1.6</v>
      </c>
      <c r="L50" s="7">
        <v>0</v>
      </c>
      <c r="M50" s="7">
        <v>0</v>
      </c>
      <c r="N50" s="35">
        <f t="shared" si="0"/>
        <v>33.300000000000004</v>
      </c>
      <c r="O50" s="36"/>
      <c r="P50" s="33">
        <f t="shared" si="1"/>
        <v>2.2000000000000002</v>
      </c>
      <c r="Q50" s="7">
        <f t="shared" si="2"/>
        <v>14.9</v>
      </c>
      <c r="R50" s="31">
        <f t="shared" si="3"/>
        <v>16.2</v>
      </c>
    </row>
    <row r="51" spans="1:18" x14ac:dyDescent="0.2">
      <c r="A51" s="34" t="s">
        <v>74</v>
      </c>
      <c r="B51" s="7">
        <v>0</v>
      </c>
      <c r="C51" s="7">
        <v>0</v>
      </c>
      <c r="D51" s="7">
        <v>0</v>
      </c>
      <c r="E51" s="7">
        <v>0.3</v>
      </c>
      <c r="F51" s="7">
        <v>10.8</v>
      </c>
      <c r="G51" s="7">
        <v>5.8</v>
      </c>
      <c r="H51" s="7">
        <v>26.2</v>
      </c>
      <c r="I51" s="7">
        <v>3.6</v>
      </c>
      <c r="J51" s="7">
        <v>4.5</v>
      </c>
      <c r="K51" s="7">
        <v>7.8</v>
      </c>
      <c r="L51" s="7">
        <v>0</v>
      </c>
      <c r="M51" s="7">
        <v>0</v>
      </c>
      <c r="N51" s="35">
        <f t="shared" si="0"/>
        <v>59</v>
      </c>
      <c r="O51" s="36"/>
      <c r="P51" s="33">
        <f t="shared" si="1"/>
        <v>11.100000000000001</v>
      </c>
      <c r="Q51" s="7">
        <f t="shared" si="2"/>
        <v>35.6</v>
      </c>
      <c r="R51" s="31">
        <f t="shared" si="3"/>
        <v>12.3</v>
      </c>
    </row>
    <row r="52" spans="1:18" x14ac:dyDescent="0.2">
      <c r="A52" s="34" t="s">
        <v>75</v>
      </c>
      <c r="B52" s="7">
        <v>0</v>
      </c>
      <c r="C52" s="7">
        <v>0</v>
      </c>
      <c r="D52" s="7">
        <v>0</v>
      </c>
      <c r="E52" s="7">
        <v>0</v>
      </c>
      <c r="F52" s="7">
        <v>4.9000000000000004</v>
      </c>
      <c r="G52" s="7">
        <v>14.5</v>
      </c>
      <c r="H52" s="7">
        <v>14.6</v>
      </c>
      <c r="I52" s="7">
        <v>11.9</v>
      </c>
      <c r="J52" s="7">
        <v>19.5</v>
      </c>
      <c r="K52" s="7">
        <v>1.3</v>
      </c>
      <c r="L52" s="7">
        <v>0.2</v>
      </c>
      <c r="M52" s="7">
        <v>0</v>
      </c>
      <c r="N52" s="35">
        <f t="shared" si="0"/>
        <v>66.900000000000006</v>
      </c>
      <c r="O52" s="36"/>
      <c r="P52" s="33">
        <f t="shared" si="1"/>
        <v>4.9000000000000004</v>
      </c>
      <c r="Q52" s="7">
        <f t="shared" si="2"/>
        <v>41</v>
      </c>
      <c r="R52" s="31">
        <f t="shared" si="3"/>
        <v>21</v>
      </c>
    </row>
    <row r="53" spans="1:18" x14ac:dyDescent="0.2">
      <c r="A53" s="34" t="s">
        <v>76</v>
      </c>
      <c r="B53" s="7">
        <v>0</v>
      </c>
      <c r="C53" s="7">
        <v>0</v>
      </c>
      <c r="D53" s="7">
        <v>0</v>
      </c>
      <c r="E53" s="7">
        <v>0.8</v>
      </c>
      <c r="F53" s="7">
        <v>0.8</v>
      </c>
      <c r="G53" s="7">
        <v>7.4</v>
      </c>
      <c r="H53" s="7">
        <v>20.7</v>
      </c>
      <c r="I53" s="7">
        <v>2.6</v>
      </c>
      <c r="J53" s="7">
        <v>12.8</v>
      </c>
      <c r="K53" s="7">
        <v>1.2</v>
      </c>
      <c r="L53" s="7">
        <v>0</v>
      </c>
      <c r="M53" s="7">
        <v>0</v>
      </c>
      <c r="N53" s="35">
        <f t="shared" si="0"/>
        <v>46.3</v>
      </c>
      <c r="O53" s="36"/>
      <c r="P53" s="33">
        <f t="shared" si="1"/>
        <v>1.6</v>
      </c>
      <c r="Q53" s="7">
        <f t="shared" si="2"/>
        <v>30.700000000000003</v>
      </c>
      <c r="R53" s="31">
        <f t="shared" si="3"/>
        <v>14</v>
      </c>
    </row>
    <row r="54" spans="1:18" x14ac:dyDescent="0.2">
      <c r="A54" s="34" t="s">
        <v>77</v>
      </c>
      <c r="B54" s="7">
        <v>0</v>
      </c>
      <c r="C54" s="7">
        <v>0</v>
      </c>
      <c r="D54" s="7">
        <v>0</v>
      </c>
      <c r="E54" s="7">
        <v>0</v>
      </c>
      <c r="F54" s="7">
        <v>0.2</v>
      </c>
      <c r="G54" s="7">
        <v>6.8</v>
      </c>
      <c r="H54" s="7">
        <v>24.8</v>
      </c>
      <c r="I54" s="7">
        <v>2.9</v>
      </c>
      <c r="J54" s="7">
        <v>4.3</v>
      </c>
      <c r="K54" s="7">
        <v>0.2</v>
      </c>
      <c r="L54" s="7">
        <v>0</v>
      </c>
      <c r="M54" s="7">
        <v>0</v>
      </c>
      <c r="N54" s="35">
        <f t="shared" si="0"/>
        <v>39.200000000000003</v>
      </c>
      <c r="O54" s="36"/>
      <c r="P54" s="33">
        <f t="shared" si="1"/>
        <v>0.2</v>
      </c>
      <c r="Q54" s="7">
        <f t="shared" si="2"/>
        <v>34.5</v>
      </c>
      <c r="R54" s="31">
        <f t="shared" si="3"/>
        <v>4.5</v>
      </c>
    </row>
    <row r="55" spans="1:18" x14ac:dyDescent="0.2">
      <c r="A55" s="34" t="s">
        <v>78</v>
      </c>
      <c r="B55" s="7">
        <v>0</v>
      </c>
      <c r="C55" s="7">
        <v>0</v>
      </c>
      <c r="D55" s="7">
        <v>0</v>
      </c>
      <c r="E55" s="7">
        <v>0.1</v>
      </c>
      <c r="F55" s="7">
        <v>0</v>
      </c>
      <c r="G55" s="7">
        <v>5.2</v>
      </c>
      <c r="H55" s="7">
        <v>14.6</v>
      </c>
      <c r="I55" s="7">
        <v>8.3000000000000007</v>
      </c>
      <c r="J55" s="7">
        <v>2.2999999999999998</v>
      </c>
      <c r="K55" s="7">
        <v>1.5</v>
      </c>
      <c r="L55" s="7">
        <v>0</v>
      </c>
      <c r="M55" s="7">
        <v>0</v>
      </c>
      <c r="N55" s="35">
        <f t="shared" si="0"/>
        <v>32</v>
      </c>
      <c r="O55" s="36"/>
      <c r="P55" s="33">
        <f t="shared" si="1"/>
        <v>0.1</v>
      </c>
      <c r="Q55" s="7">
        <f t="shared" si="2"/>
        <v>28.1</v>
      </c>
      <c r="R55" s="31">
        <f t="shared" si="3"/>
        <v>3.8</v>
      </c>
    </row>
    <row r="56" spans="1:18" x14ac:dyDescent="0.2">
      <c r="A56" s="14" t="s">
        <v>79</v>
      </c>
      <c r="B56" s="30">
        <v>0</v>
      </c>
      <c r="C56" s="30">
        <v>0</v>
      </c>
      <c r="D56" s="30">
        <v>0</v>
      </c>
      <c r="E56" s="30">
        <v>0</v>
      </c>
      <c r="F56" s="30">
        <v>8.6</v>
      </c>
      <c r="G56" s="30">
        <v>25.1</v>
      </c>
      <c r="H56" s="30">
        <v>3.3</v>
      </c>
      <c r="I56" s="30">
        <v>5.5</v>
      </c>
      <c r="J56" s="30">
        <v>3.6</v>
      </c>
      <c r="K56" s="30">
        <v>1</v>
      </c>
      <c r="L56" s="30">
        <v>0</v>
      </c>
      <c r="M56" s="30">
        <v>0</v>
      </c>
      <c r="N56" s="32">
        <f t="shared" si="0"/>
        <v>47.1</v>
      </c>
      <c r="O56" s="13"/>
      <c r="P56" s="37">
        <f t="shared" si="1"/>
        <v>8.6</v>
      </c>
      <c r="Q56" s="30">
        <f t="shared" si="2"/>
        <v>33.900000000000006</v>
      </c>
      <c r="R56" s="38">
        <f t="shared" si="3"/>
        <v>4.5999999999999996</v>
      </c>
    </row>
    <row r="57" spans="1:18" x14ac:dyDescent="0.2">
      <c r="A57" s="14" t="s">
        <v>80</v>
      </c>
      <c r="B57" s="30">
        <v>0</v>
      </c>
      <c r="C57" s="30">
        <v>0</v>
      </c>
      <c r="D57" s="30">
        <v>0</v>
      </c>
      <c r="E57" s="30">
        <v>0</v>
      </c>
      <c r="F57" s="30">
        <v>0.3</v>
      </c>
      <c r="G57" s="30">
        <v>1.3</v>
      </c>
      <c r="H57" s="30">
        <v>6.6</v>
      </c>
      <c r="I57" s="30">
        <v>10.6</v>
      </c>
      <c r="J57" s="30">
        <v>13.6</v>
      </c>
      <c r="K57" s="30">
        <v>5.8</v>
      </c>
      <c r="L57" s="30">
        <v>0</v>
      </c>
      <c r="M57" s="30">
        <v>0</v>
      </c>
      <c r="N57" s="32">
        <f t="shared" si="0"/>
        <v>38.199999999999996</v>
      </c>
      <c r="O57" s="13"/>
      <c r="P57" s="37">
        <f t="shared" si="1"/>
        <v>0.3</v>
      </c>
      <c r="Q57" s="30">
        <f t="shared" si="2"/>
        <v>18.5</v>
      </c>
      <c r="R57" s="38">
        <f t="shared" si="3"/>
        <v>19.399999999999999</v>
      </c>
    </row>
    <row r="58" spans="1:18" x14ac:dyDescent="0.2">
      <c r="A58" s="14" t="s">
        <v>81</v>
      </c>
      <c r="B58" s="30">
        <v>0</v>
      </c>
      <c r="C58" s="30">
        <v>0</v>
      </c>
      <c r="D58" s="30">
        <v>0</v>
      </c>
      <c r="E58" s="30">
        <v>2.5</v>
      </c>
      <c r="F58" s="30">
        <v>0.2</v>
      </c>
      <c r="G58" s="30">
        <v>1.6</v>
      </c>
      <c r="H58" s="30">
        <v>7.6</v>
      </c>
      <c r="I58" s="30">
        <v>7.9</v>
      </c>
      <c r="J58" s="30">
        <v>5.6</v>
      </c>
      <c r="K58" s="30">
        <v>4.2</v>
      </c>
      <c r="L58" s="30">
        <v>0</v>
      </c>
      <c r="M58" s="30">
        <v>0</v>
      </c>
      <c r="N58" s="32">
        <f t="shared" si="0"/>
        <v>29.599999999999998</v>
      </c>
      <c r="O58" s="13"/>
      <c r="P58" s="37">
        <f t="shared" si="1"/>
        <v>2.7</v>
      </c>
      <c r="Q58" s="30">
        <f t="shared" si="2"/>
        <v>17.100000000000001</v>
      </c>
      <c r="R58" s="38">
        <f t="shared" si="3"/>
        <v>9.8000000000000007</v>
      </c>
    </row>
    <row r="59" spans="1:18" x14ac:dyDescent="0.2">
      <c r="A59" s="14" t="s">
        <v>82</v>
      </c>
      <c r="B59" s="30">
        <v>0</v>
      </c>
      <c r="C59" s="30">
        <v>0</v>
      </c>
      <c r="D59" s="30">
        <v>0</v>
      </c>
      <c r="E59" s="30">
        <v>0</v>
      </c>
      <c r="F59" s="30">
        <v>0.5</v>
      </c>
      <c r="G59" s="30">
        <v>6.5</v>
      </c>
      <c r="H59" s="30">
        <v>10.199999999999999</v>
      </c>
      <c r="I59" s="30">
        <v>16.100000000000001</v>
      </c>
      <c r="J59" s="30">
        <v>5.3</v>
      </c>
      <c r="K59" s="30">
        <v>0.7</v>
      </c>
      <c r="L59" s="30">
        <v>0</v>
      </c>
      <c r="M59" s="30">
        <v>0</v>
      </c>
      <c r="N59" s="32">
        <f t="shared" si="0"/>
        <v>39.299999999999997</v>
      </c>
      <c r="O59" s="13"/>
      <c r="P59" s="37">
        <f t="shared" si="1"/>
        <v>0.5</v>
      </c>
      <c r="Q59" s="30">
        <f t="shared" si="2"/>
        <v>32.799999999999997</v>
      </c>
      <c r="R59" s="38">
        <f t="shared" si="3"/>
        <v>6</v>
      </c>
    </row>
    <row r="60" spans="1:18" x14ac:dyDescent="0.2">
      <c r="A60" s="14" t="s">
        <v>83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10.3</v>
      </c>
      <c r="H60" s="30">
        <v>14.3</v>
      </c>
      <c r="I60" s="30">
        <v>9.9</v>
      </c>
      <c r="J60" s="30">
        <v>11.1</v>
      </c>
      <c r="K60" s="30">
        <v>0</v>
      </c>
      <c r="L60" s="30">
        <v>0</v>
      </c>
      <c r="M60" s="30">
        <v>0</v>
      </c>
      <c r="N60" s="32">
        <f t="shared" si="0"/>
        <v>45.6</v>
      </c>
      <c r="O60" s="13"/>
      <c r="P60" s="37">
        <f t="shared" si="1"/>
        <v>0</v>
      </c>
      <c r="Q60" s="30">
        <f t="shared" si="2"/>
        <v>34.5</v>
      </c>
      <c r="R60" s="38">
        <f t="shared" si="3"/>
        <v>11.1</v>
      </c>
    </row>
    <row r="61" spans="1:18" x14ac:dyDescent="0.2">
      <c r="A61" s="14" t="s">
        <v>84</v>
      </c>
      <c r="B61" s="30">
        <v>0</v>
      </c>
      <c r="C61" s="30">
        <v>0</v>
      </c>
      <c r="D61" s="30">
        <v>0</v>
      </c>
      <c r="E61" s="30">
        <v>0</v>
      </c>
      <c r="F61" s="30">
        <v>6.8</v>
      </c>
      <c r="G61" s="30">
        <v>12.5</v>
      </c>
      <c r="H61" s="30">
        <v>2.9</v>
      </c>
      <c r="I61" s="30">
        <v>9.6</v>
      </c>
      <c r="J61" s="30">
        <v>6</v>
      </c>
      <c r="K61" s="30">
        <v>0.4</v>
      </c>
      <c r="L61" s="30">
        <v>0</v>
      </c>
      <c r="M61" s="30">
        <v>0</v>
      </c>
      <c r="N61" s="32">
        <f t="shared" si="0"/>
        <v>38.199999999999996</v>
      </c>
      <c r="O61" s="13"/>
      <c r="P61" s="37">
        <f t="shared" si="1"/>
        <v>6.8</v>
      </c>
      <c r="Q61" s="30">
        <f t="shared" si="2"/>
        <v>25</v>
      </c>
      <c r="R61" s="38">
        <f t="shared" si="3"/>
        <v>6.4</v>
      </c>
    </row>
    <row r="62" spans="1:18" x14ac:dyDescent="0.2">
      <c r="A62" s="14" t="s">
        <v>85</v>
      </c>
      <c r="B62" s="30">
        <v>0</v>
      </c>
      <c r="C62" s="30">
        <v>0</v>
      </c>
      <c r="D62" s="30">
        <v>0</v>
      </c>
      <c r="E62" s="30">
        <v>0.1</v>
      </c>
      <c r="F62" s="30">
        <v>3.4</v>
      </c>
      <c r="G62" s="30">
        <v>2</v>
      </c>
      <c r="H62" s="30">
        <v>8.5</v>
      </c>
      <c r="I62" s="30">
        <v>15.9</v>
      </c>
      <c r="J62" s="30">
        <v>9.4</v>
      </c>
      <c r="K62" s="30">
        <v>4</v>
      </c>
      <c r="L62" s="30">
        <v>0</v>
      </c>
      <c r="M62" s="30">
        <v>0</v>
      </c>
      <c r="N62" s="32">
        <f t="shared" si="0"/>
        <v>43.3</v>
      </c>
      <c r="O62" s="13"/>
      <c r="P62" s="37">
        <f t="shared" si="1"/>
        <v>3.5</v>
      </c>
      <c r="Q62" s="30">
        <f t="shared" si="2"/>
        <v>26.4</v>
      </c>
      <c r="R62" s="38">
        <f t="shared" si="3"/>
        <v>13.4</v>
      </c>
    </row>
    <row r="63" spans="1:18" x14ac:dyDescent="0.2">
      <c r="A63" s="14" t="s">
        <v>86</v>
      </c>
      <c r="B63" s="30">
        <v>0</v>
      </c>
      <c r="C63" s="30">
        <v>0</v>
      </c>
      <c r="D63" s="30">
        <v>0</v>
      </c>
      <c r="E63" s="30">
        <v>0</v>
      </c>
      <c r="F63" s="30">
        <v>1.1000000000000001</v>
      </c>
      <c r="G63" s="30">
        <v>24</v>
      </c>
      <c r="H63" s="30">
        <v>19.8</v>
      </c>
      <c r="I63" s="30">
        <v>25.3</v>
      </c>
      <c r="J63" s="30">
        <v>5.9</v>
      </c>
      <c r="K63" s="30">
        <v>4</v>
      </c>
      <c r="L63" s="30">
        <v>0</v>
      </c>
      <c r="M63" s="30">
        <v>0</v>
      </c>
      <c r="N63" s="32">
        <f t="shared" si="0"/>
        <v>80.100000000000009</v>
      </c>
      <c r="O63" s="13"/>
      <c r="P63" s="37">
        <f t="shared" si="1"/>
        <v>1.1000000000000001</v>
      </c>
      <c r="Q63" s="30">
        <f t="shared" si="2"/>
        <v>69.099999999999994</v>
      </c>
      <c r="R63" s="38">
        <f t="shared" si="3"/>
        <v>9.9</v>
      </c>
    </row>
    <row r="64" spans="1:18" x14ac:dyDescent="0.2">
      <c r="A64" s="14" t="s">
        <v>87</v>
      </c>
      <c r="B64" s="30">
        <v>0</v>
      </c>
      <c r="C64" s="30">
        <v>0</v>
      </c>
      <c r="D64" s="30">
        <v>0</v>
      </c>
      <c r="E64" s="30">
        <v>0</v>
      </c>
      <c r="F64" s="30">
        <v>2.5</v>
      </c>
      <c r="G64" s="30">
        <v>41.8</v>
      </c>
      <c r="H64" s="30">
        <v>7.6</v>
      </c>
      <c r="I64" s="30">
        <v>8.5</v>
      </c>
      <c r="J64" s="30">
        <v>7.1</v>
      </c>
      <c r="K64" s="30">
        <v>0.2</v>
      </c>
      <c r="L64" s="30">
        <v>0</v>
      </c>
      <c r="M64" s="30">
        <v>0</v>
      </c>
      <c r="N64" s="32">
        <f t="shared" si="0"/>
        <v>67.7</v>
      </c>
      <c r="O64" s="13"/>
      <c r="P64" s="37">
        <f t="shared" si="1"/>
        <v>2.5</v>
      </c>
      <c r="Q64" s="30">
        <f t="shared" si="2"/>
        <v>57.9</v>
      </c>
      <c r="R64" s="38">
        <f t="shared" si="3"/>
        <v>7.3</v>
      </c>
    </row>
    <row r="65" spans="1:18" x14ac:dyDescent="0.2">
      <c r="A65" s="14" t="s">
        <v>88</v>
      </c>
      <c r="B65" s="30">
        <v>0</v>
      </c>
      <c r="C65" s="30">
        <v>0</v>
      </c>
      <c r="D65" s="30">
        <v>0</v>
      </c>
      <c r="E65" s="30">
        <v>0.3</v>
      </c>
      <c r="F65" s="30">
        <v>0</v>
      </c>
      <c r="G65" s="30">
        <v>20.2</v>
      </c>
      <c r="H65" s="30">
        <v>4.3</v>
      </c>
      <c r="I65" s="30">
        <v>10.1</v>
      </c>
      <c r="J65" s="30">
        <v>0.1</v>
      </c>
      <c r="K65" s="30">
        <v>1.6</v>
      </c>
      <c r="L65" s="30">
        <v>0.1</v>
      </c>
      <c r="M65" s="30">
        <v>0</v>
      </c>
      <c r="N65" s="32">
        <f t="shared" si="0"/>
        <v>36.700000000000003</v>
      </c>
      <c r="O65" s="13"/>
      <c r="P65" s="37">
        <f t="shared" si="1"/>
        <v>0.3</v>
      </c>
      <c r="Q65" s="30">
        <f t="shared" si="2"/>
        <v>34.6</v>
      </c>
      <c r="R65" s="38">
        <f t="shared" si="3"/>
        <v>1.8000000000000003</v>
      </c>
    </row>
    <row r="66" spans="1:18" x14ac:dyDescent="0.2">
      <c r="A66" s="34" t="s">
        <v>89</v>
      </c>
      <c r="B66" s="7">
        <v>0</v>
      </c>
      <c r="C66" s="7">
        <v>0</v>
      </c>
      <c r="D66" s="7">
        <v>0</v>
      </c>
      <c r="E66" s="7">
        <v>0</v>
      </c>
      <c r="F66" s="7">
        <v>0.4</v>
      </c>
      <c r="G66" s="7">
        <v>21.3</v>
      </c>
      <c r="H66" s="7">
        <v>12.81111111111111</v>
      </c>
      <c r="I66" s="7">
        <v>20.393750000000001</v>
      </c>
      <c r="J66" s="7">
        <v>9.6866666666666656</v>
      </c>
      <c r="K66" s="7">
        <v>5.5769230769230766</v>
      </c>
      <c r="L66" s="7">
        <v>0</v>
      </c>
      <c r="M66" s="7">
        <v>0</v>
      </c>
      <c r="N66" s="35">
        <f t="shared" si="0"/>
        <v>70.168450854700851</v>
      </c>
      <c r="O66" s="36"/>
      <c r="P66" s="33">
        <f t="shared" si="1"/>
        <v>0.4</v>
      </c>
      <c r="Q66" s="7">
        <f t="shared" si="2"/>
        <v>54.504861111111111</v>
      </c>
      <c r="R66" s="31">
        <f t="shared" si="3"/>
        <v>15.263589743589742</v>
      </c>
    </row>
    <row r="67" spans="1:18" x14ac:dyDescent="0.2">
      <c r="A67" s="34" t="s">
        <v>90</v>
      </c>
      <c r="B67" s="33">
        <v>0</v>
      </c>
      <c r="C67" s="7">
        <v>0</v>
      </c>
      <c r="D67" s="7">
        <v>0</v>
      </c>
      <c r="E67" s="7">
        <v>0</v>
      </c>
      <c r="F67" s="7">
        <v>4.0249999999999995</v>
      </c>
      <c r="G67" s="7">
        <v>1.8285714285714287</v>
      </c>
      <c r="H67" s="7">
        <v>9.8000000000000007</v>
      </c>
      <c r="I67" s="7">
        <v>5.223529411764706</v>
      </c>
      <c r="J67" s="7">
        <v>3.9923076923076914</v>
      </c>
      <c r="K67" s="7">
        <v>0.16153846153846155</v>
      </c>
      <c r="L67" s="7">
        <v>0</v>
      </c>
      <c r="M67" s="31">
        <v>0</v>
      </c>
      <c r="N67" s="35">
        <f t="shared" si="0"/>
        <v>25.030946994182287</v>
      </c>
      <c r="O67" s="36"/>
      <c r="P67" s="33">
        <f t="shared" si="1"/>
        <v>4.0249999999999995</v>
      </c>
      <c r="Q67" s="7">
        <f t="shared" si="2"/>
        <v>16.852100840336135</v>
      </c>
      <c r="R67" s="31">
        <f t="shared" si="3"/>
        <v>4.1538461538461533</v>
      </c>
    </row>
    <row r="68" spans="1:18" x14ac:dyDescent="0.2">
      <c r="A68" s="34" t="s">
        <v>91</v>
      </c>
      <c r="B68" s="7">
        <v>0</v>
      </c>
      <c r="C68" s="7">
        <v>0</v>
      </c>
      <c r="D68" s="7">
        <v>0</v>
      </c>
      <c r="E68" s="7">
        <v>0</v>
      </c>
      <c r="F68" s="7">
        <v>0.3</v>
      </c>
      <c r="G68" s="7">
        <v>20.028571428571428</v>
      </c>
      <c r="H68" s="7">
        <v>13.533333333333333</v>
      </c>
      <c r="I68" s="7">
        <v>16.256249999999998</v>
      </c>
      <c r="J68" s="7">
        <v>9.8062500000000004</v>
      </c>
      <c r="K68" s="7">
        <v>3.7285714285714291</v>
      </c>
      <c r="L68" s="7">
        <v>0</v>
      </c>
      <c r="M68" s="7">
        <v>0</v>
      </c>
      <c r="N68" s="35">
        <f t="shared" si="0"/>
        <v>63.652976190476188</v>
      </c>
      <c r="O68" s="36"/>
      <c r="P68" s="33">
        <f t="shared" si="1"/>
        <v>0.3</v>
      </c>
      <c r="Q68" s="7">
        <f t="shared" si="2"/>
        <v>49.818154761904765</v>
      </c>
      <c r="R68" s="31">
        <f t="shared" si="3"/>
        <v>13.53482142857143</v>
      </c>
    </row>
    <row r="69" spans="1:18" x14ac:dyDescent="0.2">
      <c r="A69" s="34" t="s">
        <v>92</v>
      </c>
      <c r="B69" s="33">
        <v>0</v>
      </c>
      <c r="C69" s="7">
        <v>0</v>
      </c>
      <c r="D69" s="7">
        <v>0</v>
      </c>
      <c r="E69" s="7">
        <v>1.4285714285714287E-2</v>
      </c>
      <c r="F69" s="7">
        <v>1.25</v>
      </c>
      <c r="G69" s="7">
        <v>19.557142857142857</v>
      </c>
      <c r="H69" s="7">
        <v>17.030769230769231</v>
      </c>
      <c r="I69" s="7">
        <v>9.5785714285714274</v>
      </c>
      <c r="J69" s="7">
        <v>6.9285714285714279</v>
      </c>
      <c r="K69" s="7">
        <v>3.5785714285714283</v>
      </c>
      <c r="L69" s="7">
        <v>0</v>
      </c>
      <c r="M69" s="31">
        <v>0</v>
      </c>
      <c r="N69" s="35">
        <f t="shared" si="0"/>
        <v>57.937912087912089</v>
      </c>
      <c r="O69" s="36"/>
      <c r="P69" s="33">
        <f t="shared" si="1"/>
        <v>1.2642857142857142</v>
      </c>
      <c r="Q69" s="7">
        <f t="shared" si="2"/>
        <v>46.166483516483517</v>
      </c>
      <c r="R69" s="31">
        <f t="shared" si="3"/>
        <v>10.507142857142856</v>
      </c>
    </row>
    <row r="70" spans="1:18" x14ac:dyDescent="0.2">
      <c r="A70" s="34" t="s">
        <v>93</v>
      </c>
      <c r="B70" s="7">
        <v>0</v>
      </c>
      <c r="C70" s="7">
        <v>0</v>
      </c>
      <c r="D70" s="7">
        <v>0</v>
      </c>
      <c r="E70" s="7">
        <v>0.20999999999999996</v>
      </c>
      <c r="F70" s="7">
        <v>9.4249999999999989</v>
      </c>
      <c r="G70" s="7">
        <v>3.0133333333333332</v>
      </c>
      <c r="H70" s="7">
        <v>7.8</v>
      </c>
      <c r="I70" s="7">
        <v>5.1437499999999998</v>
      </c>
      <c r="J70" s="7">
        <v>3.0437500000000002</v>
      </c>
      <c r="K70" s="7">
        <v>0.7</v>
      </c>
      <c r="L70" s="7">
        <v>0</v>
      </c>
      <c r="M70" s="7">
        <v>0</v>
      </c>
      <c r="N70" s="35">
        <f t="shared" si="0"/>
        <v>29.33583333333333</v>
      </c>
      <c r="O70" s="36"/>
      <c r="P70" s="33">
        <f t="shared" si="1"/>
        <v>9.634999999999998</v>
      </c>
      <c r="Q70" s="7">
        <f t="shared" si="2"/>
        <v>15.957083333333333</v>
      </c>
      <c r="R70" s="31">
        <f t="shared" si="3"/>
        <v>3.7437500000000004</v>
      </c>
    </row>
    <row r="71" spans="1:18" x14ac:dyDescent="0.2">
      <c r="A71" s="34" t="s">
        <v>94</v>
      </c>
      <c r="B71" s="7">
        <v>0</v>
      </c>
      <c r="C71" s="7">
        <v>0</v>
      </c>
      <c r="D71" s="7">
        <v>0</v>
      </c>
      <c r="E71" s="7">
        <v>0</v>
      </c>
      <c r="F71" s="7">
        <v>0.51428571428571435</v>
      </c>
      <c r="G71" s="7">
        <v>8.947058823529412</v>
      </c>
      <c r="H71" s="7">
        <v>6.7</v>
      </c>
      <c r="I71" s="7">
        <v>10.274999999999999</v>
      </c>
      <c r="J71" s="7">
        <v>10.356250000000001</v>
      </c>
      <c r="K71" s="7">
        <v>2.0428571428571427</v>
      </c>
      <c r="L71" s="7">
        <v>0</v>
      </c>
      <c r="M71" s="7">
        <v>0</v>
      </c>
      <c r="N71" s="35">
        <f t="shared" ref="N71:N78" si="4">SUM(B71:M71)</f>
        <v>38.835451680672271</v>
      </c>
      <c r="O71" s="36"/>
      <c r="P71" s="33">
        <f t="shared" si="1"/>
        <v>0.51428571428571435</v>
      </c>
      <c r="Q71" s="7">
        <f t="shared" si="2"/>
        <v>25.922058823529412</v>
      </c>
      <c r="R71" s="31">
        <f t="shared" si="3"/>
        <v>12.399107142857144</v>
      </c>
    </row>
    <row r="72" spans="1:18" x14ac:dyDescent="0.2">
      <c r="A72" s="34" t="s">
        <v>100</v>
      </c>
      <c r="B72" s="7">
        <v>0</v>
      </c>
      <c r="C72" s="7">
        <v>0</v>
      </c>
      <c r="D72" s="7">
        <v>0</v>
      </c>
      <c r="E72" s="7">
        <v>0</v>
      </c>
      <c r="F72" s="7">
        <v>0.49333333333333335</v>
      </c>
      <c r="G72" s="7">
        <v>19.641176470588235</v>
      </c>
      <c r="H72" s="7">
        <v>11.905882352941177</v>
      </c>
      <c r="I72" s="7">
        <v>6.4588235294117657</v>
      </c>
      <c r="J72" s="7">
        <v>6.5066666666666668</v>
      </c>
      <c r="K72" s="7">
        <v>0.17499999999999999</v>
      </c>
      <c r="L72" s="7">
        <v>5.4545454545454543E-2</v>
      </c>
      <c r="M72" s="7">
        <v>0</v>
      </c>
      <c r="N72" s="35">
        <f t="shared" si="4"/>
        <v>45.23542780748663</v>
      </c>
      <c r="O72" s="36"/>
      <c r="P72" s="33">
        <f t="shared" ref="P72:P78" si="5">SUM(D72:F72)</f>
        <v>0.49333333333333335</v>
      </c>
      <c r="Q72" s="7">
        <f t="shared" ref="Q72:Q78" si="6">SUM(G72:I72)</f>
        <v>38.005882352941178</v>
      </c>
      <c r="R72" s="31">
        <f t="shared" ref="R72:R77" si="7">SUM(J72:L72)</f>
        <v>6.7362121212121213</v>
      </c>
    </row>
    <row r="73" spans="1:18" x14ac:dyDescent="0.2">
      <c r="A73" s="34" t="s">
        <v>101</v>
      </c>
      <c r="B73" s="7">
        <v>0</v>
      </c>
      <c r="C73" s="7">
        <v>0</v>
      </c>
      <c r="D73" s="7">
        <v>0</v>
      </c>
      <c r="E73" s="7">
        <v>0.12142857142857144</v>
      </c>
      <c r="F73" s="7">
        <v>1.03125</v>
      </c>
      <c r="G73" s="7">
        <v>6.45</v>
      </c>
      <c r="H73" s="7">
        <v>6.5176470588235293</v>
      </c>
      <c r="I73" s="7">
        <v>7.7705882352941176</v>
      </c>
      <c r="J73" s="7">
        <v>4.6411764705882357</v>
      </c>
      <c r="K73" s="7">
        <v>26.499999999999996</v>
      </c>
      <c r="L73" s="7">
        <v>0</v>
      </c>
      <c r="M73" s="7">
        <v>0</v>
      </c>
      <c r="N73" s="35">
        <f t="shared" si="4"/>
        <v>53.032090336134445</v>
      </c>
      <c r="O73" s="36"/>
      <c r="P73" s="33">
        <f t="shared" si="5"/>
        <v>1.1526785714285714</v>
      </c>
      <c r="Q73" s="7">
        <f t="shared" si="6"/>
        <v>20.738235294117647</v>
      </c>
      <c r="R73" s="31">
        <f t="shared" si="7"/>
        <v>31.141176470588231</v>
      </c>
    </row>
    <row r="74" spans="1:18" x14ac:dyDescent="0.2">
      <c r="A74" s="34" t="s">
        <v>102</v>
      </c>
      <c r="B74" s="7">
        <v>0</v>
      </c>
      <c r="C74" s="7">
        <v>0</v>
      </c>
      <c r="D74" s="7">
        <v>0</v>
      </c>
      <c r="E74" s="7">
        <v>0.62666666666666671</v>
      </c>
      <c r="F74" s="7">
        <v>2.4437500000000001</v>
      </c>
      <c r="G74" s="7">
        <v>5.6187500000000004</v>
      </c>
      <c r="H74" s="7">
        <v>17.255555555555553</v>
      </c>
      <c r="I74" s="7">
        <v>31.55</v>
      </c>
      <c r="J74" s="7">
        <v>6.3875000000000002</v>
      </c>
      <c r="K74" s="7">
        <v>5.1000000000000005</v>
      </c>
      <c r="L74" s="7">
        <v>0</v>
      </c>
      <c r="M74" s="7">
        <v>0</v>
      </c>
      <c r="N74" s="35">
        <f t="shared" si="4"/>
        <v>68.982222222222219</v>
      </c>
      <c r="O74" s="36"/>
      <c r="P74" s="33">
        <f t="shared" si="5"/>
        <v>3.0704166666666666</v>
      </c>
      <c r="Q74" s="7">
        <f t="shared" si="6"/>
        <v>54.424305555555549</v>
      </c>
      <c r="R74" s="31">
        <f t="shared" si="7"/>
        <v>11.487500000000001</v>
      </c>
    </row>
    <row r="75" spans="1:18" x14ac:dyDescent="0.2">
      <c r="A75" s="34" t="s">
        <v>103</v>
      </c>
      <c r="B75" s="7">
        <v>0</v>
      </c>
      <c r="C75" s="7">
        <v>0</v>
      </c>
      <c r="D75" s="7">
        <v>0</v>
      </c>
      <c r="E75" s="7">
        <v>2.5538461538461541</v>
      </c>
      <c r="F75" s="7">
        <v>5.8</v>
      </c>
      <c r="G75" s="7">
        <v>10.5</v>
      </c>
      <c r="H75" s="7">
        <v>13.857894736842105</v>
      </c>
      <c r="I75" s="7">
        <v>13.177777777777775</v>
      </c>
      <c r="J75" s="7">
        <v>2.59375</v>
      </c>
      <c r="K75" s="7">
        <v>1.8714285714285714</v>
      </c>
      <c r="L75" s="7">
        <v>0</v>
      </c>
      <c r="M75" s="7">
        <v>0</v>
      </c>
      <c r="N75" s="35">
        <f t="shared" si="4"/>
        <v>50.354697239894612</v>
      </c>
      <c r="O75" s="36"/>
      <c r="P75" s="33">
        <f t="shared" si="5"/>
        <v>8.3538461538461544</v>
      </c>
      <c r="Q75" s="7">
        <f t="shared" si="6"/>
        <v>37.535672514619883</v>
      </c>
      <c r="R75" s="31">
        <f t="shared" si="7"/>
        <v>4.4651785714285719</v>
      </c>
    </row>
    <row r="76" spans="1:18" x14ac:dyDescent="0.2">
      <c r="A76" s="14" t="s">
        <v>104</v>
      </c>
      <c r="B76" s="30">
        <v>0</v>
      </c>
      <c r="C76" s="30">
        <v>0</v>
      </c>
      <c r="D76" s="30">
        <v>0</v>
      </c>
      <c r="E76" s="30">
        <v>1.1181818181818182</v>
      </c>
      <c r="F76" s="30">
        <v>1.4312499999999999</v>
      </c>
      <c r="G76" s="30">
        <v>5.9105263157894745</v>
      </c>
      <c r="H76" s="30">
        <v>6.878947368421052</v>
      </c>
      <c r="I76" s="30">
        <v>11.505263157894738</v>
      </c>
      <c r="J76" s="30">
        <v>1.6294117647058823</v>
      </c>
      <c r="K76" s="30">
        <v>0.42</v>
      </c>
      <c r="L76" s="30">
        <v>0</v>
      </c>
      <c r="M76" s="30">
        <v>0</v>
      </c>
      <c r="N76" s="32">
        <f t="shared" si="4"/>
        <v>28.893580424992965</v>
      </c>
      <c r="O76" s="13"/>
      <c r="P76" s="37">
        <f t="shared" si="5"/>
        <v>2.5494318181818181</v>
      </c>
      <c r="Q76" s="30">
        <f t="shared" si="6"/>
        <v>24.294736842105266</v>
      </c>
      <c r="R76" s="38">
        <f t="shared" si="7"/>
        <v>2.0494117647058823</v>
      </c>
    </row>
    <row r="77" spans="1:18" x14ac:dyDescent="0.2">
      <c r="A77" s="14" t="s">
        <v>105</v>
      </c>
      <c r="B77" s="37">
        <v>0</v>
      </c>
      <c r="C77" s="30">
        <v>0</v>
      </c>
      <c r="D77" s="30">
        <v>0</v>
      </c>
      <c r="E77" s="30">
        <v>0</v>
      </c>
      <c r="F77" s="30">
        <v>2.1999999999999993</v>
      </c>
      <c r="G77" s="30">
        <v>14.799999999999999</v>
      </c>
      <c r="H77" s="30">
        <v>4.8758620689655174</v>
      </c>
      <c r="I77" s="30">
        <v>3.0620689655172417</v>
      </c>
      <c r="J77" s="30">
        <v>3.3450000000000002</v>
      </c>
      <c r="K77" s="13">
        <v>1.9071428571428568</v>
      </c>
      <c r="L77" s="13">
        <v>0.31874999999999998</v>
      </c>
      <c r="M77" s="13">
        <v>0</v>
      </c>
      <c r="N77" s="32">
        <f t="shared" si="4"/>
        <v>30.508823891625617</v>
      </c>
      <c r="O77" s="13"/>
      <c r="P77" s="37">
        <f t="shared" si="5"/>
        <v>2.1999999999999993</v>
      </c>
      <c r="Q77" s="30">
        <f t="shared" si="6"/>
        <v>22.737931034482756</v>
      </c>
      <c r="R77" s="38">
        <f t="shared" si="7"/>
        <v>5.5708928571428569</v>
      </c>
    </row>
    <row r="78" spans="1:18" x14ac:dyDescent="0.2">
      <c r="A78" s="56" t="s">
        <v>106</v>
      </c>
      <c r="B78" s="57">
        <v>0</v>
      </c>
      <c r="C78" s="58">
        <v>0</v>
      </c>
      <c r="D78" s="58">
        <v>0</v>
      </c>
      <c r="E78" s="58">
        <v>9.4117647058823528E-2</v>
      </c>
      <c r="F78" s="58">
        <v>3.78125</v>
      </c>
      <c r="G78" s="58">
        <v>13.014999999999997</v>
      </c>
      <c r="H78" s="58">
        <v>9.3535714285714278</v>
      </c>
      <c r="I78" s="58">
        <v>12.552941176470584</v>
      </c>
      <c r="J78" s="58">
        <v>15.794444444444444</v>
      </c>
      <c r="K78" s="59">
        <v>2.9461538461538459</v>
      </c>
      <c r="L78" s="59" t="s">
        <v>27</v>
      </c>
      <c r="M78" s="59">
        <v>0</v>
      </c>
      <c r="N78" s="60">
        <f t="shared" si="4"/>
        <v>57.537478542699127</v>
      </c>
      <c r="O78" s="13"/>
      <c r="P78" s="57">
        <f t="shared" si="5"/>
        <v>3.8753676470588236</v>
      </c>
      <c r="Q78" s="58">
        <f t="shared" si="6"/>
        <v>34.921512605042011</v>
      </c>
      <c r="R78" s="61">
        <f t="shared" ref="R78" si="8">SUM(J78:L78)</f>
        <v>18.740598290598289</v>
      </c>
    </row>
    <row r="79" spans="1:18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8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8" x14ac:dyDescent="0.2">
      <c r="A81" s="1" t="s">
        <v>25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8" x14ac:dyDescent="0.2">
      <c r="A82" s="23" t="s">
        <v>95</v>
      </c>
      <c r="B82" s="21" t="str">
        <f>A$5</f>
        <v>1949-50</v>
      </c>
      <c r="C82" s="39" t="str">
        <f>A78</f>
        <v>2022-23</v>
      </c>
      <c r="D82" s="21"/>
      <c r="E82" s="23"/>
      <c r="F82" s="22"/>
      <c r="G82" s="22"/>
      <c r="H82" s="22"/>
      <c r="I82" s="22"/>
      <c r="J82" s="22"/>
      <c r="K82" s="22"/>
      <c r="L82" s="22"/>
      <c r="M82" s="22"/>
      <c r="N82" s="40"/>
      <c r="O82" s="23"/>
      <c r="P82" s="23"/>
      <c r="Q82" s="23"/>
      <c r="R82" s="23"/>
    </row>
    <row r="83" spans="1:18" x14ac:dyDescent="0.2">
      <c r="A83" s="44" t="s">
        <v>17</v>
      </c>
      <c r="B83" s="45">
        <f>AVERAGE(B$5:B78)</f>
        <v>0</v>
      </c>
      <c r="C83" s="45">
        <f>AVERAGE(C$5:C78)</f>
        <v>0</v>
      </c>
      <c r="D83" s="45">
        <f>AVERAGE(D$5:D78)</f>
        <v>5.4794520547945206E-3</v>
      </c>
      <c r="E83" s="45">
        <f>AVERAGE(E$5:E78)</f>
        <v>0.31422639138996922</v>
      </c>
      <c r="F83" s="45">
        <f>AVERAGE(F$5:F78)</f>
        <v>3.8574673842139604</v>
      </c>
      <c r="G83" s="45">
        <f>AVERAGE(G$5:G78)</f>
        <v>10.908357954212686</v>
      </c>
      <c r="H83" s="45">
        <f>AVERAGE(H$5:H78)</f>
        <v>10.466494246558566</v>
      </c>
      <c r="I83" s="45">
        <f>AVERAGE(I$5:I78)</f>
        <v>9.2425447794959794</v>
      </c>
      <c r="J83" s="45">
        <f>AVERAGE(J$5:J78)</f>
        <v>8.5217803396479894</v>
      </c>
      <c r="K83" s="45">
        <f>AVERAGE(K$5:K78)</f>
        <v>2.7028133353133339</v>
      </c>
      <c r="L83" s="45">
        <f>AVERAGE(L$5:L78)</f>
        <v>6.8127334993773353E-2</v>
      </c>
      <c r="M83" s="45">
        <f>AVERAGE(M$5:M78)</f>
        <v>0</v>
      </c>
      <c r="N83" s="45">
        <f>AVERAGE(N$5:N78)</f>
        <v>46.030217693237432</v>
      </c>
      <c r="O83" s="46"/>
      <c r="P83" s="45">
        <f>AVERAGE(P$5:P78)</f>
        <v>4.1771732276587237</v>
      </c>
      <c r="Q83" s="45">
        <f>AVERAGE(Q$5:Q78)</f>
        <v>30.610671487473454</v>
      </c>
      <c r="R83" s="47">
        <f>AVERAGE(R$5:R78)</f>
        <v>11.291800370293013</v>
      </c>
    </row>
    <row r="84" spans="1:18" x14ac:dyDescent="0.2">
      <c r="A84" s="48" t="s">
        <v>18</v>
      </c>
      <c r="B84" s="7">
        <f>MEDIAN(B$5:B78)</f>
        <v>0</v>
      </c>
      <c r="C84" s="7">
        <f>MEDIAN(C$5:C78)</f>
        <v>0</v>
      </c>
      <c r="D84" s="7">
        <f>MEDIAN(D$5:D78)</f>
        <v>0</v>
      </c>
      <c r="E84" s="7">
        <f>MEDIAN(E$5:E78)</f>
        <v>0</v>
      </c>
      <c r="F84" s="7">
        <f>MEDIAN(F$5:F78)</f>
        <v>2.7</v>
      </c>
      <c r="G84" s="7">
        <f>MEDIAN(G$5:G78)</f>
        <v>9.1999999999999993</v>
      </c>
      <c r="H84" s="7">
        <f>MEDIAN(H$5:H78)</f>
        <v>8.5</v>
      </c>
      <c r="I84" s="7">
        <f>MEDIAN(I$5:I78)</f>
        <v>8.4499999999999993</v>
      </c>
      <c r="J84" s="7">
        <f>MEDIAN(J$5:J78)</f>
        <v>6.7176190476190474</v>
      </c>
      <c r="K84" s="7">
        <f>MEDIAN(K$5:K78)</f>
        <v>1.55</v>
      </c>
      <c r="L84" s="7">
        <f>MEDIAN(L$5:L78)</f>
        <v>0</v>
      </c>
      <c r="M84" s="7">
        <f>MEDIAN(M$5:M78)</f>
        <v>0</v>
      </c>
      <c r="N84" s="7">
        <f>MEDIAN(N$5:N78)</f>
        <v>45.23542780748663</v>
      </c>
      <c r="P84" s="7">
        <f>MEDIAN(P$5:P78)</f>
        <v>2.9</v>
      </c>
      <c r="Q84" s="7">
        <f>MEDIAN(Q$5:Q78)</f>
        <v>29.8</v>
      </c>
      <c r="R84" s="31">
        <f>MEDIAN(R$5:R78)</f>
        <v>10.703571428571427</v>
      </c>
    </row>
    <row r="85" spans="1:18" x14ac:dyDescent="0.2">
      <c r="A85" s="48" t="s">
        <v>96</v>
      </c>
      <c r="B85" s="2">
        <f>STDEVP(B$5:B78)</f>
        <v>0</v>
      </c>
      <c r="C85" s="2">
        <f>STDEVP(C$5:C78)</f>
        <v>0</v>
      </c>
      <c r="D85" s="2">
        <f>STDEVP(D$5:D78)</f>
        <v>4.6494692461581208E-2</v>
      </c>
      <c r="E85" s="2">
        <f>STDEVP(E$5:E78)</f>
        <v>0.69108995261171347</v>
      </c>
      <c r="F85" s="2">
        <f>STDEVP(F$5:F78)</f>
        <v>3.635176973784775</v>
      </c>
      <c r="G85" s="2">
        <f>STDEVP(G$5:G78)</f>
        <v>7.7865061416914489</v>
      </c>
      <c r="H85" s="2">
        <f>STDEVP(H$5:H78)</f>
        <v>5.9994662978403417</v>
      </c>
      <c r="I85" s="2">
        <f>STDEVP(I$5:I78)</f>
        <v>6.1267626423165824</v>
      </c>
      <c r="J85" s="2">
        <f>STDEVP(J$5:J78)</f>
        <v>5.9021098356323387</v>
      </c>
      <c r="K85" s="2">
        <f>STDEVP(K$5:K78)</f>
        <v>3.814501740555976</v>
      </c>
      <c r="L85" s="2">
        <f>STDEVP(L$5:L78)</f>
        <v>0.33933374293044932</v>
      </c>
      <c r="M85" s="2">
        <f>STDEVP(M$5:M78)</f>
        <v>0</v>
      </c>
      <c r="N85" s="2">
        <f>STDEVP(N$5:N78)</f>
        <v>13.737532525002534</v>
      </c>
      <c r="P85" s="2">
        <f>STDEVP(P$5:P78)</f>
        <v>3.6585430594483559</v>
      </c>
      <c r="Q85" s="2">
        <f>STDEVP(Q$5:Q78)</f>
        <v>12.585230719126638</v>
      </c>
      <c r="R85" s="49">
        <f>STDEVP(R$5:R78)</f>
        <v>7.077619390005391</v>
      </c>
    </row>
    <row r="86" spans="1:18" x14ac:dyDescent="0.2">
      <c r="A86" s="50" t="s">
        <v>12</v>
      </c>
      <c r="B86" s="3">
        <v>0</v>
      </c>
      <c r="C86" s="3">
        <f>MAX(C$5:C78)</f>
        <v>0</v>
      </c>
      <c r="D86" s="3">
        <f>MAX(D$5:D78)</f>
        <v>0.4</v>
      </c>
      <c r="E86" s="3">
        <f>MAX(E$5:E78)</f>
        <v>3.6</v>
      </c>
      <c r="F86" s="3">
        <f>MAX(F$5:F78)</f>
        <v>17.600000000000001</v>
      </c>
      <c r="G86" s="3">
        <f>MAX(G$5:G78)</f>
        <v>41.8</v>
      </c>
      <c r="H86" s="3">
        <f>MAX(H$5:H78)</f>
        <v>26.2</v>
      </c>
      <c r="I86" s="3">
        <f>MAX(I$5:I78)</f>
        <v>31.55</v>
      </c>
      <c r="J86" s="3">
        <f>MAX(J$5:J78)</f>
        <v>26</v>
      </c>
      <c r="K86" s="3">
        <f>MAX(K$5:K78)</f>
        <v>26.499999999999996</v>
      </c>
      <c r="L86" s="3">
        <f>MAX(L$5:L78)</f>
        <v>2.7</v>
      </c>
      <c r="M86" s="3" t="s">
        <v>27</v>
      </c>
      <c r="N86" s="3">
        <f>MAX(N$5:N78)</f>
        <v>80.100000000000009</v>
      </c>
      <c r="O86" s="1"/>
      <c r="P86" s="3">
        <f>MAX(P$5:P78)</f>
        <v>17.600000000000001</v>
      </c>
      <c r="Q86" s="3">
        <f>MAX(Q$5:Q78)</f>
        <v>69.099999999999994</v>
      </c>
      <c r="R86" s="51">
        <f>MAX(R$5:R78)</f>
        <v>33.6</v>
      </c>
    </row>
    <row r="87" spans="1:18" x14ac:dyDescent="0.2">
      <c r="A87" s="52" t="s">
        <v>13</v>
      </c>
      <c r="B87" s="53">
        <f>MIN(B$5:B78)</f>
        <v>0</v>
      </c>
      <c r="C87" s="53">
        <f>MIN(C$5:C78)</f>
        <v>0</v>
      </c>
      <c r="D87" s="53">
        <f>MIN(D$5:D78)</f>
        <v>0</v>
      </c>
      <c r="E87" s="53">
        <f>MIN(E$5:E78)</f>
        <v>0</v>
      </c>
      <c r="F87" s="53">
        <f>MIN(F$5:F78)</f>
        <v>0</v>
      </c>
      <c r="G87" s="53">
        <f>MIN(G$5:G78)</f>
        <v>0.6</v>
      </c>
      <c r="H87" s="53">
        <f>MIN(H$5:H78)</f>
        <v>1.1000000000000001</v>
      </c>
      <c r="I87" s="53">
        <f>MIN(I$5:I78)</f>
        <v>0.8</v>
      </c>
      <c r="J87" s="53">
        <f>MIN(J$5:J78)</f>
        <v>0.1</v>
      </c>
      <c r="K87" s="53">
        <v>0</v>
      </c>
      <c r="L87" s="53">
        <f>MIN(L$5:L78)</f>
        <v>0</v>
      </c>
      <c r="M87" s="53">
        <f>MIN(M$5:M78)</f>
        <v>0</v>
      </c>
      <c r="N87" s="53">
        <f>MIN(N$5:N78)</f>
        <v>17.400000000000002</v>
      </c>
      <c r="O87" s="54"/>
      <c r="P87" s="53">
        <f>MIN(P$5:P78)</f>
        <v>0</v>
      </c>
      <c r="Q87" s="53">
        <f>MIN(Q$5:Q78)</f>
        <v>8.2000000000000011</v>
      </c>
      <c r="R87" s="55">
        <f>MIN(R$5:R78)</f>
        <v>0.5</v>
      </c>
    </row>
    <row r="88" spans="1:18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P88" s="9"/>
      <c r="Q88" s="9"/>
      <c r="R88" s="9"/>
    </row>
    <row r="89" spans="1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</row>
    <row r="90" spans="1:18" x14ac:dyDescent="0.2">
      <c r="A90" s="23" t="s">
        <v>97</v>
      </c>
      <c r="B90" s="21">
        <v>1991</v>
      </c>
      <c r="C90" s="21">
        <v>2020</v>
      </c>
      <c r="D90" s="22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3"/>
      <c r="P90" s="22"/>
      <c r="Q90" s="22"/>
      <c r="R90" s="22"/>
    </row>
    <row r="91" spans="1:18" x14ac:dyDescent="0.2">
      <c r="A91" s="15" t="s">
        <v>17</v>
      </c>
      <c r="B91" s="45">
        <f t="shared" ref="B91:G91" si="9">AVERAGE(B47:B76)</f>
        <v>0</v>
      </c>
      <c r="C91" s="45">
        <f t="shared" si="9"/>
        <v>0</v>
      </c>
      <c r="D91" s="45">
        <f t="shared" si="9"/>
        <v>0</v>
      </c>
      <c r="E91" s="45">
        <f t="shared" si="9"/>
        <v>0.38481363081363079</v>
      </c>
      <c r="F91" s="45">
        <f t="shared" si="9"/>
        <v>3.2004623015873017</v>
      </c>
      <c r="G91" s="45">
        <f t="shared" si="9"/>
        <v>11.133171021917537</v>
      </c>
      <c r="H91" s="45">
        <f t="shared" ref="H91:M91" si="10">AVERAGE(H46:H75)</f>
        <v>11.857073112645869</v>
      </c>
      <c r="I91" s="45">
        <f t="shared" si="10"/>
        <v>10.520934679427324</v>
      </c>
      <c r="J91" s="45">
        <f t="shared" si="10"/>
        <v>7.1547629641600219</v>
      </c>
      <c r="K91" s="45">
        <f t="shared" si="10"/>
        <v>3.5178296703296703</v>
      </c>
      <c r="L91" s="45">
        <f t="shared" si="10"/>
        <v>1.181818181818182E-2</v>
      </c>
      <c r="M91" s="45">
        <f t="shared" si="10"/>
        <v>0</v>
      </c>
      <c r="N91" s="45">
        <f>AVERAGE(N29:N58)</f>
        <v>45.570000000000007</v>
      </c>
      <c r="O91" s="45"/>
      <c r="P91" s="45">
        <f>AVERAGE(P47:P76)</f>
        <v>3.5852759324009331</v>
      </c>
      <c r="Q91" s="45">
        <f>AVERAGE(Q46:Q75)</f>
        <v>34.140827936797749</v>
      </c>
      <c r="R91" s="45">
        <f>AVERAGE(R46:R75)</f>
        <v>10.684410816307878</v>
      </c>
    </row>
    <row r="92" spans="1:18" x14ac:dyDescent="0.2">
      <c r="A92" s="16" t="s">
        <v>18</v>
      </c>
      <c r="B92" s="7">
        <f t="shared" ref="B92:G92" si="11">MEDIAN(B47:B76)</f>
        <v>0</v>
      </c>
      <c r="C92" s="7">
        <f t="shared" si="11"/>
        <v>0</v>
      </c>
      <c r="D92" s="7">
        <f t="shared" si="11"/>
        <v>0</v>
      </c>
      <c r="E92" s="7">
        <f t="shared" si="11"/>
        <v>0</v>
      </c>
      <c r="F92" s="7">
        <f t="shared" si="11"/>
        <v>1.340625</v>
      </c>
      <c r="G92" s="7">
        <f t="shared" si="11"/>
        <v>8.1735294117647062</v>
      </c>
      <c r="H92" s="7">
        <f t="shared" ref="H92:M92" si="12">MEDIAN(H46:H75)</f>
        <v>10.7</v>
      </c>
      <c r="I92" s="7">
        <f t="shared" si="12"/>
        <v>9.3392857142857135</v>
      </c>
      <c r="J92" s="7">
        <f t="shared" si="12"/>
        <v>6.1937499999999996</v>
      </c>
      <c r="K92" s="7">
        <f t="shared" si="12"/>
        <v>1.7357142857142858</v>
      </c>
      <c r="L92" s="7">
        <f t="shared" si="12"/>
        <v>0</v>
      </c>
      <c r="M92" s="7">
        <f t="shared" si="12"/>
        <v>0</v>
      </c>
      <c r="N92" s="7">
        <f>MEDIAN(N29:N58)</f>
        <v>46.55</v>
      </c>
      <c r="O92" s="7"/>
      <c r="P92" s="7">
        <f>MEDIAN(P47:P76)</f>
        <v>2.35</v>
      </c>
      <c r="Q92" s="7">
        <f>MEDIAN(Q46:Q75)</f>
        <v>34.200000000000003</v>
      </c>
      <c r="R92" s="7">
        <f>MEDIAN(R46:R75)</f>
        <v>10.203571428571429</v>
      </c>
    </row>
    <row r="93" spans="1:18" x14ac:dyDescent="0.2">
      <c r="A93" s="17" t="s">
        <v>19</v>
      </c>
      <c r="B93" s="7">
        <f t="shared" ref="B93:G93" si="13">STDEVP(B47:B76)</f>
        <v>0</v>
      </c>
      <c r="C93" s="7">
        <f t="shared" si="13"/>
        <v>0</v>
      </c>
      <c r="D93" s="7">
        <f t="shared" si="13"/>
        <v>0</v>
      </c>
      <c r="E93" s="7">
        <f t="shared" si="13"/>
        <v>0.75744691635632266</v>
      </c>
      <c r="F93" s="7">
        <f t="shared" si="13"/>
        <v>3.5945176609421532</v>
      </c>
      <c r="G93" s="7">
        <f t="shared" si="13"/>
        <v>9.0949020500240305</v>
      </c>
      <c r="H93" s="7">
        <f t="shared" ref="H93:M93" si="14">STDEVP(H46:H75)</f>
        <v>6.3663241552691474</v>
      </c>
      <c r="I93" s="7">
        <f t="shared" si="14"/>
        <v>6.4298562879717318</v>
      </c>
      <c r="J93" s="7">
        <f t="shared" si="14"/>
        <v>4.2472341364891522</v>
      </c>
      <c r="K93" s="7">
        <f t="shared" si="14"/>
        <v>5.08451555072965</v>
      </c>
      <c r="L93" s="7">
        <f t="shared" si="14"/>
        <v>4.0325808099752593E-2</v>
      </c>
      <c r="M93" s="7">
        <f t="shared" si="14"/>
        <v>0</v>
      </c>
      <c r="N93" s="7">
        <f>STDEVP(N29:N58)</f>
        <v>10.903276266028167</v>
      </c>
      <c r="O93" s="7"/>
      <c r="P93" s="7">
        <f>STDEVP(P47:P76)</f>
        <v>3.7536049567986636</v>
      </c>
      <c r="Q93" s="7">
        <f>STDEVP(Q46:Q75)</f>
        <v>13.280997515697425</v>
      </c>
      <c r="R93" s="7">
        <f>STDEVP(R46:R75)</f>
        <v>6.4471116032598665</v>
      </c>
    </row>
    <row r="94" spans="1:18" x14ac:dyDescent="0.2">
      <c r="A94" s="18" t="s">
        <v>12</v>
      </c>
      <c r="B94" s="3">
        <f t="shared" ref="B94:G94" si="15">MAX(B47:B76)</f>
        <v>0</v>
      </c>
      <c r="C94" s="3">
        <f t="shared" si="15"/>
        <v>0</v>
      </c>
      <c r="D94" s="3">
        <f t="shared" si="15"/>
        <v>0</v>
      </c>
      <c r="E94" s="3">
        <f t="shared" si="15"/>
        <v>2.5538461538461541</v>
      </c>
      <c r="F94" s="3">
        <f t="shared" si="15"/>
        <v>12.8</v>
      </c>
      <c r="G94" s="3">
        <f t="shared" si="15"/>
        <v>41.8</v>
      </c>
      <c r="H94" s="3">
        <f t="shared" ref="H94:M94" si="16">MAX(H46:H75)</f>
        <v>26.2</v>
      </c>
      <c r="I94" s="3">
        <f t="shared" si="16"/>
        <v>31.55</v>
      </c>
      <c r="J94" s="3">
        <f t="shared" si="16"/>
        <v>19.5</v>
      </c>
      <c r="K94" s="3">
        <f t="shared" si="16"/>
        <v>26.499999999999996</v>
      </c>
      <c r="L94" s="3">
        <f t="shared" si="16"/>
        <v>0.2</v>
      </c>
      <c r="M94" s="3">
        <f t="shared" si="16"/>
        <v>0</v>
      </c>
      <c r="N94" s="3">
        <f>MAX(N29:N58)</f>
        <v>66.900000000000006</v>
      </c>
      <c r="O94" s="3"/>
      <c r="P94" s="3">
        <f>MAX(P47:P76)</f>
        <v>13.100000000000001</v>
      </c>
      <c r="Q94" s="3">
        <f>MAX(Q46:Q75)</f>
        <v>69.099999999999994</v>
      </c>
      <c r="R94" s="3">
        <f>MAX(R46:R75)</f>
        <v>31.141176470588231</v>
      </c>
    </row>
    <row r="95" spans="1:18" x14ac:dyDescent="0.2">
      <c r="A95" s="19" t="s">
        <v>13</v>
      </c>
      <c r="B95" s="53">
        <f t="shared" ref="B95:G95" si="17">MIN(B47:B76)</f>
        <v>0</v>
      </c>
      <c r="C95" s="53">
        <f t="shared" si="17"/>
        <v>0</v>
      </c>
      <c r="D95" s="53">
        <f t="shared" si="17"/>
        <v>0</v>
      </c>
      <c r="E95" s="53">
        <f t="shared" si="17"/>
        <v>0</v>
      </c>
      <c r="F95" s="53">
        <f t="shared" si="17"/>
        <v>0</v>
      </c>
      <c r="G95" s="53">
        <f t="shared" si="17"/>
        <v>1.3</v>
      </c>
      <c r="H95" s="53">
        <f t="shared" ref="H95:M95" si="18">MIN(H46:H75)</f>
        <v>2.2999999999999998</v>
      </c>
      <c r="I95" s="53">
        <f t="shared" si="18"/>
        <v>2.6</v>
      </c>
      <c r="J95" s="53">
        <f t="shared" si="18"/>
        <v>0.1</v>
      </c>
      <c r="K95" s="53">
        <f t="shared" si="18"/>
        <v>0</v>
      </c>
      <c r="L95" s="53">
        <f t="shared" si="18"/>
        <v>0</v>
      </c>
      <c r="M95" s="53">
        <f t="shared" si="18"/>
        <v>0</v>
      </c>
      <c r="N95" s="53">
        <f>MIN(N29:N58)</f>
        <v>20.100000000000001</v>
      </c>
      <c r="O95" s="53"/>
      <c r="P95" s="53">
        <f>MIN(P47:P76)</f>
        <v>0</v>
      </c>
      <c r="Q95" s="53">
        <f>MIN(Q46:Q75)</f>
        <v>14.9</v>
      </c>
      <c r="R95" s="53">
        <f>MIN(R46:R75)</f>
        <v>1.8000000000000003</v>
      </c>
    </row>
    <row r="96" spans="1:18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">
      <c r="A97" s="23" t="s">
        <v>97</v>
      </c>
      <c r="B97" s="23">
        <v>1981</v>
      </c>
      <c r="C97" s="23">
        <v>2010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x14ac:dyDescent="0.2">
      <c r="A98" s="15" t="s">
        <v>17</v>
      </c>
      <c r="B98" s="45">
        <f t="shared" ref="B98:G98" si="19">AVERAGE(B37:B66)</f>
        <v>0</v>
      </c>
      <c r="C98" s="45">
        <f t="shared" si="19"/>
        <v>0</v>
      </c>
      <c r="D98" s="45">
        <f t="shared" si="19"/>
        <v>0</v>
      </c>
      <c r="E98" s="45">
        <f t="shared" si="19"/>
        <v>0.43333333333333335</v>
      </c>
      <c r="F98" s="45">
        <f t="shared" si="19"/>
        <v>4.1266666666666669</v>
      </c>
      <c r="G98" s="45">
        <f t="shared" si="19"/>
        <v>11.816666666666668</v>
      </c>
      <c r="H98" s="45">
        <f>AVERAGE(H36:H65)</f>
        <v>11.363333333333335</v>
      </c>
      <c r="I98" s="45">
        <f t="shared" ref="I98:N98" si="20">AVERAGE(I36:I65)</f>
        <v>8.9733333333333345</v>
      </c>
      <c r="J98" s="45">
        <f t="shared" si="20"/>
        <v>7.7500000000000009</v>
      </c>
      <c r="K98" s="45">
        <f t="shared" si="20"/>
        <v>2.3866666666666663</v>
      </c>
      <c r="L98" s="45">
        <f t="shared" si="20"/>
        <v>4.6666666666666669E-2</v>
      </c>
      <c r="M98" s="45">
        <f t="shared" si="20"/>
        <v>0</v>
      </c>
      <c r="N98" s="45">
        <f t="shared" si="20"/>
        <v>46.429999999999993</v>
      </c>
      <c r="O98" s="45"/>
      <c r="P98" s="45">
        <f>AVERAGE(P37:P66)</f>
        <v>4.5600000000000014</v>
      </c>
      <c r="Q98" s="45">
        <f>AVERAGE(Q36:Q65)</f>
        <v>31.689999999999998</v>
      </c>
      <c r="R98" s="31">
        <f>AVERAGE(R36:R65)</f>
        <v>10.183333333333334</v>
      </c>
    </row>
    <row r="99" spans="1:18" x14ac:dyDescent="0.2">
      <c r="A99" s="16" t="s">
        <v>18</v>
      </c>
      <c r="B99" s="7">
        <f t="shared" ref="B99:G99" si="21">MEDIAN(B37:B66)</f>
        <v>0</v>
      </c>
      <c r="C99" s="7">
        <f t="shared" si="21"/>
        <v>0</v>
      </c>
      <c r="D99" s="7">
        <f t="shared" si="21"/>
        <v>0</v>
      </c>
      <c r="E99" s="7">
        <f t="shared" si="21"/>
        <v>0</v>
      </c>
      <c r="F99" s="7">
        <f t="shared" si="21"/>
        <v>2.35</v>
      </c>
      <c r="G99" s="7">
        <f t="shared" si="21"/>
        <v>9.8000000000000007</v>
      </c>
      <c r="H99" s="7">
        <f>MEDIAN(H36:H65)</f>
        <v>9.3000000000000007</v>
      </c>
      <c r="I99" s="7">
        <f t="shared" ref="I99:N99" si="22">MEDIAN(I36:I65)</f>
        <v>8.65</v>
      </c>
      <c r="J99" s="7">
        <f t="shared" si="22"/>
        <v>5.95</v>
      </c>
      <c r="K99" s="7">
        <f t="shared" si="22"/>
        <v>1.4</v>
      </c>
      <c r="L99" s="7">
        <f t="shared" si="22"/>
        <v>0</v>
      </c>
      <c r="M99" s="7">
        <f t="shared" si="22"/>
        <v>0</v>
      </c>
      <c r="N99" s="7">
        <f t="shared" si="22"/>
        <v>44.45</v>
      </c>
      <c r="O99" s="7"/>
      <c r="P99" s="7">
        <f>MEDIAN(P37:P66)</f>
        <v>3.1</v>
      </c>
      <c r="Q99" s="7">
        <f>MEDIAN(Q36:Q65)</f>
        <v>31.75</v>
      </c>
      <c r="R99" s="31">
        <f>MEDIAN(R36:R65)</f>
        <v>9.8500000000000014</v>
      </c>
    </row>
    <row r="100" spans="1:18" x14ac:dyDescent="0.2">
      <c r="A100" s="17" t="s">
        <v>19</v>
      </c>
      <c r="B100" s="7">
        <f t="shared" ref="B100:G100" si="23">STDEVP(B37:B66)</f>
        <v>0</v>
      </c>
      <c r="C100" s="7">
        <f t="shared" si="23"/>
        <v>0</v>
      </c>
      <c r="D100" s="7">
        <f t="shared" si="23"/>
        <v>0</v>
      </c>
      <c r="E100" s="7">
        <f t="shared" si="23"/>
        <v>0.89006866152124609</v>
      </c>
      <c r="F100" s="7">
        <f t="shared" si="23"/>
        <v>4.3042562914192528</v>
      </c>
      <c r="G100" s="7">
        <f t="shared" si="23"/>
        <v>9.4036901740161998</v>
      </c>
      <c r="H100" s="7">
        <f>STDEVP(H36:H65)</f>
        <v>7.2319422625522165</v>
      </c>
      <c r="I100" s="7">
        <f t="shared" ref="I100:N100" si="24">STDEVP(I36:I65)</f>
        <v>5.0096529043659501</v>
      </c>
      <c r="J100" s="7">
        <f t="shared" si="24"/>
        <v>5.5684677724966063</v>
      </c>
      <c r="K100" s="7">
        <f t="shared" si="24"/>
        <v>2.7962753003872058</v>
      </c>
      <c r="L100" s="7">
        <f t="shared" si="24"/>
        <v>0.19955506062794354</v>
      </c>
      <c r="M100" s="7">
        <f t="shared" si="24"/>
        <v>0</v>
      </c>
      <c r="N100" s="7">
        <f t="shared" si="24"/>
        <v>12.964596664249418</v>
      </c>
      <c r="O100" s="7"/>
      <c r="P100" s="7">
        <f>STDEVP(P37:P66)</f>
        <v>4.2681455770236623</v>
      </c>
      <c r="Q100" s="7">
        <f>STDEVP(Q36:Q65)</f>
        <v>12.044040019860468</v>
      </c>
      <c r="R100" s="31">
        <f>STDEVP(R36:R65)</f>
        <v>6.1357468077560755</v>
      </c>
    </row>
    <row r="101" spans="1:18" x14ac:dyDescent="0.2">
      <c r="A101" s="18" t="s">
        <v>12</v>
      </c>
      <c r="B101" s="3">
        <f t="shared" ref="B101:G101" si="25">MAX(B37:B66)</f>
        <v>0</v>
      </c>
      <c r="C101" s="3">
        <f t="shared" si="25"/>
        <v>0</v>
      </c>
      <c r="D101" s="3">
        <f t="shared" si="25"/>
        <v>0</v>
      </c>
      <c r="E101" s="3">
        <f t="shared" si="25"/>
        <v>3.6</v>
      </c>
      <c r="F101" s="3">
        <f t="shared" si="25"/>
        <v>17.600000000000001</v>
      </c>
      <c r="G101" s="3">
        <f t="shared" si="25"/>
        <v>41.8</v>
      </c>
      <c r="H101" s="3">
        <f>MAX(H36:H65)</f>
        <v>26.2</v>
      </c>
      <c r="I101" s="3">
        <f t="shared" ref="I101:N101" si="26">MAX(I36:I65)</f>
        <v>25.3</v>
      </c>
      <c r="J101" s="3">
        <f t="shared" si="26"/>
        <v>20.2</v>
      </c>
      <c r="K101" s="3">
        <f t="shared" si="26"/>
        <v>13.2</v>
      </c>
      <c r="L101" s="3">
        <f t="shared" si="26"/>
        <v>1.1000000000000001</v>
      </c>
      <c r="M101" s="3">
        <f t="shared" si="26"/>
        <v>0</v>
      </c>
      <c r="N101" s="3">
        <f t="shared" si="26"/>
        <v>80.100000000000009</v>
      </c>
      <c r="O101" s="3"/>
      <c r="P101" s="3">
        <f>MAX(P37:P66)</f>
        <v>17.600000000000001</v>
      </c>
      <c r="Q101" s="3">
        <f>MAX(Q36:Q65)</f>
        <v>69.099999999999994</v>
      </c>
      <c r="R101" s="51">
        <f>MAX(R36:R65)</f>
        <v>21.4</v>
      </c>
    </row>
    <row r="102" spans="1:18" x14ac:dyDescent="0.2">
      <c r="A102" s="19" t="s">
        <v>13</v>
      </c>
      <c r="B102" s="53">
        <f t="shared" ref="B102:G102" si="27">MIN(B37:B66)</f>
        <v>0</v>
      </c>
      <c r="C102" s="53">
        <f t="shared" si="27"/>
        <v>0</v>
      </c>
      <c r="D102" s="53">
        <f t="shared" si="27"/>
        <v>0</v>
      </c>
      <c r="E102" s="53">
        <f t="shared" si="27"/>
        <v>0</v>
      </c>
      <c r="F102" s="53">
        <f t="shared" si="27"/>
        <v>0</v>
      </c>
      <c r="G102" s="53">
        <f t="shared" si="27"/>
        <v>1.3</v>
      </c>
      <c r="H102" s="53">
        <f>MIN(H36:H65)</f>
        <v>1.1000000000000001</v>
      </c>
      <c r="I102" s="53">
        <f t="shared" ref="I102:N102" si="28">MIN(I36:I65)</f>
        <v>0.8</v>
      </c>
      <c r="J102" s="53">
        <f t="shared" si="28"/>
        <v>0.1</v>
      </c>
      <c r="K102" s="53">
        <f t="shared" si="28"/>
        <v>0</v>
      </c>
      <c r="L102" s="53">
        <f t="shared" si="28"/>
        <v>0</v>
      </c>
      <c r="M102" s="53">
        <f t="shared" si="28"/>
        <v>0</v>
      </c>
      <c r="N102" s="53">
        <f t="shared" si="28"/>
        <v>20.100000000000001</v>
      </c>
      <c r="O102" s="53"/>
      <c r="P102" s="53">
        <f>MIN(P37:P66)</f>
        <v>0</v>
      </c>
      <c r="Q102" s="53">
        <f>MIN(Q36:Q65)</f>
        <v>13.8</v>
      </c>
      <c r="R102" s="55">
        <f>MIN(R36:R65)</f>
        <v>0.5</v>
      </c>
    </row>
    <row r="103" spans="1:18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">
      <c r="A104" s="23" t="s">
        <v>97</v>
      </c>
      <c r="B104" s="23">
        <v>1971</v>
      </c>
      <c r="C104" s="23">
        <v>2000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62"/>
    </row>
    <row r="105" spans="1:18" x14ac:dyDescent="0.2">
      <c r="A105" s="15" t="s">
        <v>17</v>
      </c>
      <c r="B105" s="45">
        <f t="shared" ref="B105:G105" si="29">AVERAGE(B27:B56)</f>
        <v>0</v>
      </c>
      <c r="C105" s="45">
        <f t="shared" si="29"/>
        <v>0</v>
      </c>
      <c r="D105" s="45">
        <f t="shared" si="29"/>
        <v>0</v>
      </c>
      <c r="E105" s="45">
        <f t="shared" si="29"/>
        <v>0.40333333333333338</v>
      </c>
      <c r="F105" s="45">
        <f t="shared" si="29"/>
        <v>4.996666666666667</v>
      </c>
      <c r="G105" s="45">
        <f t="shared" si="29"/>
        <v>10.666666666666666</v>
      </c>
      <c r="H105" s="45">
        <f>AVERAGE(H26:H55)</f>
        <v>12.450000000000001</v>
      </c>
      <c r="I105" s="45">
        <f t="shared" ref="I105:N105" si="30">AVERAGE(I26:I55)</f>
        <v>8.1233333333333331</v>
      </c>
      <c r="J105" s="45">
        <f t="shared" si="30"/>
        <v>8.5466666666666651</v>
      </c>
      <c r="K105" s="45">
        <f t="shared" si="30"/>
        <v>2.6</v>
      </c>
      <c r="L105" s="45">
        <f t="shared" si="30"/>
        <v>4.3333333333333335E-2</v>
      </c>
      <c r="M105" s="45">
        <f t="shared" si="30"/>
        <v>0</v>
      </c>
      <c r="N105" s="45">
        <f t="shared" si="30"/>
        <v>47.146666666666675</v>
      </c>
      <c r="O105" s="45"/>
      <c r="P105" s="45">
        <f>AVERAGE(P27:P56)</f>
        <v>5.3999999999999995</v>
      </c>
      <c r="Q105" s="45">
        <f>AVERAGE(Q26:Q55)</f>
        <v>30.780000000000005</v>
      </c>
      <c r="R105" s="47">
        <f>AVERAGE(R26:R55)</f>
        <v>11.189999999999998</v>
      </c>
    </row>
    <row r="106" spans="1:18" x14ac:dyDescent="0.2">
      <c r="A106" s="16" t="s">
        <v>18</v>
      </c>
      <c r="B106" s="7">
        <f t="shared" ref="B106:G106" si="31">MEDIAN(B27:B56)</f>
        <v>0</v>
      </c>
      <c r="C106" s="7">
        <f t="shared" si="31"/>
        <v>0</v>
      </c>
      <c r="D106" s="7">
        <f t="shared" si="31"/>
        <v>0</v>
      </c>
      <c r="E106" s="7">
        <f t="shared" si="31"/>
        <v>0</v>
      </c>
      <c r="F106" s="7">
        <f t="shared" si="31"/>
        <v>4.1500000000000004</v>
      </c>
      <c r="G106" s="7">
        <f t="shared" si="31"/>
        <v>9.25</v>
      </c>
      <c r="H106" s="7">
        <f>MEDIAN(H26:H55)</f>
        <v>10.75</v>
      </c>
      <c r="I106" s="7">
        <f t="shared" ref="I106:N106" si="32">MEDIAN(I26:I55)</f>
        <v>8.3500000000000014</v>
      </c>
      <c r="J106" s="7">
        <f t="shared" si="32"/>
        <v>7.6499999999999995</v>
      </c>
      <c r="K106" s="7">
        <f t="shared" si="32"/>
        <v>1.4</v>
      </c>
      <c r="L106" s="7">
        <f t="shared" si="32"/>
        <v>0</v>
      </c>
      <c r="M106" s="7">
        <f t="shared" si="32"/>
        <v>0</v>
      </c>
      <c r="N106" s="7">
        <f t="shared" si="32"/>
        <v>47.7</v>
      </c>
      <c r="O106" s="7"/>
      <c r="P106" s="7">
        <f>MEDIAN(P27:P56)</f>
        <v>4.8499999999999996</v>
      </c>
      <c r="Q106" s="7">
        <f>MEDIAN(Q26:Q55)</f>
        <v>32.6</v>
      </c>
      <c r="R106" s="31">
        <f>MEDIAN(R26:R55)</f>
        <v>11.5</v>
      </c>
    </row>
    <row r="107" spans="1:18" x14ac:dyDescent="0.2">
      <c r="A107" s="17" t="s">
        <v>19</v>
      </c>
      <c r="B107" s="7">
        <f t="shared" ref="B107:G107" si="33">STDEVP(B27:B56)</f>
        <v>0</v>
      </c>
      <c r="C107" s="7">
        <f t="shared" si="33"/>
        <v>0</v>
      </c>
      <c r="D107" s="7">
        <f t="shared" si="33"/>
        <v>0</v>
      </c>
      <c r="E107" s="7">
        <f t="shared" si="33"/>
        <v>0.81710192482673527</v>
      </c>
      <c r="F107" s="7">
        <f t="shared" si="33"/>
        <v>4.308478720951153</v>
      </c>
      <c r="G107" s="7">
        <f t="shared" si="33"/>
        <v>6.9513707680971493</v>
      </c>
      <c r="H107" s="7">
        <f>STDEVP(H26:H55)</f>
        <v>7.3280624997334698</v>
      </c>
      <c r="I107" s="7">
        <f t="shared" ref="I107:N107" si="34">STDEVP(I26:I55)</f>
        <v>4.5653538258885886</v>
      </c>
      <c r="J107" s="7">
        <f t="shared" si="34"/>
        <v>6.0415634473941333</v>
      </c>
      <c r="K107" s="7">
        <f t="shared" si="34"/>
        <v>3.1584806473999492</v>
      </c>
      <c r="L107" s="7">
        <f t="shared" si="34"/>
        <v>0.1994715240050291</v>
      </c>
      <c r="M107" s="7">
        <f t="shared" si="34"/>
        <v>0</v>
      </c>
      <c r="N107" s="7">
        <f t="shared" si="34"/>
        <v>10.866515336369522</v>
      </c>
      <c r="O107" s="7"/>
      <c r="P107" s="7">
        <f>STDEVP(P27:P56)</f>
        <v>4.2254782766766992</v>
      </c>
      <c r="Q107" s="7">
        <f>STDEVP(Q26:Q55)</f>
        <v>9.8637518216954341</v>
      </c>
      <c r="R107" s="31">
        <f>STDEVP(R26:R55)</f>
        <v>6.4254883082922216</v>
      </c>
    </row>
    <row r="108" spans="1:18" x14ac:dyDescent="0.2">
      <c r="A108" s="18" t="s">
        <v>12</v>
      </c>
      <c r="B108" s="3">
        <f t="shared" ref="B108:G108" si="35">MAX(B27:B56)</f>
        <v>0</v>
      </c>
      <c r="C108" s="3">
        <f t="shared" si="35"/>
        <v>0</v>
      </c>
      <c r="D108" s="3">
        <f t="shared" si="35"/>
        <v>0</v>
      </c>
      <c r="E108" s="3">
        <f t="shared" si="35"/>
        <v>3.6</v>
      </c>
      <c r="F108" s="3">
        <f t="shared" si="35"/>
        <v>17.600000000000001</v>
      </c>
      <c r="G108" s="3">
        <f t="shared" si="35"/>
        <v>26.2</v>
      </c>
      <c r="H108" s="3">
        <f>MAX(H26:H55)</f>
        <v>26.2</v>
      </c>
      <c r="I108" s="3">
        <f t="shared" ref="I108:N108" si="36">MAX(I26:I55)</f>
        <v>16.2</v>
      </c>
      <c r="J108" s="3">
        <f t="shared" si="36"/>
        <v>20.2</v>
      </c>
      <c r="K108" s="3">
        <f t="shared" si="36"/>
        <v>13.2</v>
      </c>
      <c r="L108" s="3">
        <f t="shared" si="36"/>
        <v>1.1000000000000001</v>
      </c>
      <c r="M108" s="3">
        <f t="shared" si="36"/>
        <v>0</v>
      </c>
      <c r="N108" s="3">
        <f t="shared" si="36"/>
        <v>66.900000000000006</v>
      </c>
      <c r="O108" s="7"/>
      <c r="P108" s="3">
        <f>MAX(P27:P56)</f>
        <v>17.600000000000001</v>
      </c>
      <c r="Q108" s="3">
        <f>MAX(Q26:Q55)</f>
        <v>51.400000000000006</v>
      </c>
      <c r="R108" s="51">
        <f>MAX(R26:R55)</f>
        <v>21.4</v>
      </c>
    </row>
    <row r="109" spans="1:18" x14ac:dyDescent="0.2">
      <c r="A109" s="19" t="s">
        <v>13</v>
      </c>
      <c r="B109" s="53">
        <f t="shared" ref="B109:G109" si="37">MIN(B27:B56)</f>
        <v>0</v>
      </c>
      <c r="C109" s="53">
        <f t="shared" si="37"/>
        <v>0</v>
      </c>
      <c r="D109" s="53">
        <f t="shared" si="37"/>
        <v>0</v>
      </c>
      <c r="E109" s="53">
        <f t="shared" si="37"/>
        <v>0</v>
      </c>
      <c r="F109" s="53">
        <f t="shared" si="37"/>
        <v>0</v>
      </c>
      <c r="G109" s="53">
        <f t="shared" si="37"/>
        <v>0.9</v>
      </c>
      <c r="H109" s="53">
        <f>MIN(H26:H55)</f>
        <v>1.1000000000000001</v>
      </c>
      <c r="I109" s="53">
        <f t="shared" ref="I109:N109" si="38">MIN(I26:I55)</f>
        <v>0.8</v>
      </c>
      <c r="J109" s="53">
        <f t="shared" si="38"/>
        <v>0.3</v>
      </c>
      <c r="K109" s="53">
        <f t="shared" si="38"/>
        <v>0</v>
      </c>
      <c r="L109" s="53">
        <f t="shared" si="38"/>
        <v>0</v>
      </c>
      <c r="M109" s="53">
        <f t="shared" si="38"/>
        <v>0</v>
      </c>
      <c r="N109" s="53">
        <f t="shared" si="38"/>
        <v>20.100000000000001</v>
      </c>
      <c r="O109" s="63"/>
      <c r="P109" s="53">
        <f>MIN(P27:P56)</f>
        <v>0.1</v>
      </c>
      <c r="Q109" s="53">
        <f>MIN(Q26:Q55)</f>
        <v>12.2</v>
      </c>
      <c r="R109" s="55">
        <f>MIN(R26:R55)</f>
        <v>0.5</v>
      </c>
    </row>
    <row r="110" spans="1:18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">
      <c r="A111" s="23" t="s">
        <v>97</v>
      </c>
      <c r="B111" s="23">
        <v>1961</v>
      </c>
      <c r="C111" s="23">
        <v>1990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18" x14ac:dyDescent="0.2">
      <c r="A112" s="15" t="s">
        <v>17</v>
      </c>
      <c r="B112" s="45">
        <f t="shared" ref="B112:G112" si="39">AVERAGE(B17:B46)</f>
        <v>0</v>
      </c>
      <c r="C112" s="45">
        <f t="shared" si="39"/>
        <v>0</v>
      </c>
      <c r="D112" s="45">
        <f t="shared" si="39"/>
        <v>1.3333333333333334E-2</v>
      </c>
      <c r="E112" s="45">
        <f t="shared" si="39"/>
        <v>0.3</v>
      </c>
      <c r="F112" s="45">
        <f t="shared" si="39"/>
        <v>4.0666666666666664</v>
      </c>
      <c r="G112" s="45">
        <f t="shared" si="39"/>
        <v>11.476666666666665</v>
      </c>
      <c r="H112" s="45">
        <f>AVERAGE(H16:H45)</f>
        <v>10.293333333333338</v>
      </c>
      <c r="I112" s="45">
        <f t="shared" ref="I112:N112" si="40">AVERAGE(I16:I45)</f>
        <v>8.0633333333333344</v>
      </c>
      <c r="J112" s="45">
        <f t="shared" si="40"/>
        <v>8.9799999999999986</v>
      </c>
      <c r="K112" s="45">
        <f t="shared" si="40"/>
        <v>2.0800000000000005</v>
      </c>
      <c r="L112" s="45">
        <f t="shared" si="40"/>
        <v>4.3333333333333335E-2</v>
      </c>
      <c r="M112" s="45">
        <f t="shared" si="40"/>
        <v>0</v>
      </c>
      <c r="N112" s="45">
        <f t="shared" si="40"/>
        <v>44.383333333333347</v>
      </c>
      <c r="O112" s="45"/>
      <c r="P112" s="45">
        <f>AVERAGE(P17:P46)</f>
        <v>4.38</v>
      </c>
      <c r="Q112" s="45">
        <f>AVERAGE(Q16:Q45)</f>
        <v>29.026666666666667</v>
      </c>
      <c r="R112" s="31">
        <f>AVERAGE(R16:R45)</f>
        <v>11.10333333333333</v>
      </c>
    </row>
    <row r="113" spans="1:18" x14ac:dyDescent="0.2">
      <c r="A113" s="16" t="s">
        <v>18</v>
      </c>
      <c r="B113" s="7">
        <f t="shared" ref="B113:G113" si="41">MEDIAN(B17:B46)</f>
        <v>0</v>
      </c>
      <c r="C113" s="7">
        <f t="shared" si="41"/>
        <v>0</v>
      </c>
      <c r="D113" s="7">
        <f t="shared" si="41"/>
        <v>0</v>
      </c>
      <c r="E113" s="7">
        <f t="shared" si="41"/>
        <v>0</v>
      </c>
      <c r="F113" s="7">
        <f t="shared" si="41"/>
        <v>2.7</v>
      </c>
      <c r="G113" s="7">
        <f t="shared" si="41"/>
        <v>10.3</v>
      </c>
      <c r="H113" s="7">
        <f>MEDIAN(H16:H45)</f>
        <v>8.1</v>
      </c>
      <c r="I113" s="7">
        <f t="shared" ref="I113:N113" si="42">MEDIAN(I16:I45)</f>
        <v>8.1</v>
      </c>
      <c r="J113" s="7">
        <f t="shared" si="42"/>
        <v>8.3999999999999986</v>
      </c>
      <c r="K113" s="7">
        <f t="shared" si="42"/>
        <v>0.89999999999999991</v>
      </c>
      <c r="L113" s="7">
        <f t="shared" si="42"/>
        <v>0</v>
      </c>
      <c r="M113" s="7">
        <f t="shared" si="42"/>
        <v>0</v>
      </c>
      <c r="N113" s="7">
        <f t="shared" si="42"/>
        <v>44.849999999999994</v>
      </c>
      <c r="O113" s="7"/>
      <c r="P113" s="7">
        <f>MEDIAN(P17:P46)</f>
        <v>3.3</v>
      </c>
      <c r="Q113" s="7">
        <f>MEDIAN(Q16:Q45)</f>
        <v>27.05</v>
      </c>
      <c r="R113" s="31">
        <f>MEDIAN(R16:R45)</f>
        <v>10.149999999999999</v>
      </c>
    </row>
    <row r="114" spans="1:18" x14ac:dyDescent="0.2">
      <c r="A114" s="17" t="s">
        <v>19</v>
      </c>
      <c r="B114" s="7">
        <f t="shared" ref="B114:G114" si="43">STDEVP(B17:B46)</f>
        <v>0</v>
      </c>
      <c r="C114" s="7">
        <f t="shared" si="43"/>
        <v>0</v>
      </c>
      <c r="D114" s="7">
        <f t="shared" si="43"/>
        <v>7.1802197428460057E-2</v>
      </c>
      <c r="E114" s="7">
        <f t="shared" si="43"/>
        <v>0.72249567472753762</v>
      </c>
      <c r="F114" s="7">
        <f t="shared" si="43"/>
        <v>3.7384785972668375</v>
      </c>
      <c r="G114" s="7">
        <f t="shared" si="43"/>
        <v>7.1745236001346404</v>
      </c>
      <c r="H114" s="7">
        <f>STDEVP(H16:H45)</f>
        <v>6.0429536560268957</v>
      </c>
      <c r="I114" s="7">
        <f t="shared" ref="I114:N114" si="44">STDEVP(I16:I45)</f>
        <v>5.755836651222439</v>
      </c>
      <c r="J114" s="7">
        <f t="shared" si="44"/>
        <v>6.0051311392841376</v>
      </c>
      <c r="K114" s="7">
        <f t="shared" si="44"/>
        <v>2.5447200238926082</v>
      </c>
      <c r="L114" s="7">
        <f t="shared" si="44"/>
        <v>0.1994715240050291</v>
      </c>
      <c r="M114" s="7">
        <f t="shared" si="44"/>
        <v>0</v>
      </c>
      <c r="N114" s="7">
        <f t="shared" si="44"/>
        <v>12.677567677682539</v>
      </c>
      <c r="O114" s="7"/>
      <c r="P114" s="7">
        <f>STDEVP(P17:P46)</f>
        <v>3.6369767664916415</v>
      </c>
      <c r="Q114" s="7">
        <f>STDEVP(Q16:Q45)</f>
        <v>12.073633348011782</v>
      </c>
      <c r="R114" s="31">
        <f>STDEVP(R16:R45)</f>
        <v>6.6976355695291652</v>
      </c>
    </row>
    <row r="115" spans="1:18" x14ac:dyDescent="0.2">
      <c r="A115" s="18" t="s">
        <v>12</v>
      </c>
      <c r="B115" s="7">
        <f t="shared" ref="B115:G115" si="45">MAX(B17:B46)</f>
        <v>0</v>
      </c>
      <c r="C115" s="7">
        <f t="shared" si="45"/>
        <v>0</v>
      </c>
      <c r="D115" s="7">
        <f t="shared" si="45"/>
        <v>0.4</v>
      </c>
      <c r="E115" s="7">
        <f t="shared" si="45"/>
        <v>3.6</v>
      </c>
      <c r="F115" s="7">
        <f t="shared" si="45"/>
        <v>17.600000000000001</v>
      </c>
      <c r="G115" s="7">
        <f t="shared" si="45"/>
        <v>27.5</v>
      </c>
      <c r="H115" s="7">
        <f>MAX(H16:H45)</f>
        <v>23.9</v>
      </c>
      <c r="I115" s="7">
        <f t="shared" ref="I115:N115" si="46">MAX(I16:I45)</f>
        <v>24</v>
      </c>
      <c r="J115" s="7">
        <f t="shared" si="46"/>
        <v>20.2</v>
      </c>
      <c r="K115" s="7">
        <f t="shared" si="46"/>
        <v>9.3000000000000007</v>
      </c>
      <c r="L115" s="7">
        <f t="shared" si="46"/>
        <v>1.1000000000000001</v>
      </c>
      <c r="M115" s="7">
        <f t="shared" si="46"/>
        <v>0</v>
      </c>
      <c r="N115" s="7">
        <f t="shared" si="46"/>
        <v>70.2</v>
      </c>
      <c r="O115" s="7"/>
      <c r="P115" s="7">
        <f>MAX(P17:P46)</f>
        <v>17.600000000000001</v>
      </c>
      <c r="Q115" s="7">
        <f>MAX(Q16:Q45)</f>
        <v>51.400000000000006</v>
      </c>
      <c r="R115" s="31">
        <f>MAX(R16:R45)</f>
        <v>23</v>
      </c>
    </row>
    <row r="116" spans="1:18" x14ac:dyDescent="0.2">
      <c r="A116" s="19" t="s">
        <v>13</v>
      </c>
      <c r="B116" s="63">
        <f t="shared" ref="B116:G116" si="47">MIN(B17:B46)</f>
        <v>0</v>
      </c>
      <c r="C116" s="63">
        <f t="shared" si="47"/>
        <v>0</v>
      </c>
      <c r="D116" s="63">
        <f t="shared" si="47"/>
        <v>0</v>
      </c>
      <c r="E116" s="63">
        <f t="shared" si="47"/>
        <v>0</v>
      </c>
      <c r="F116" s="63">
        <f t="shared" si="47"/>
        <v>0.1</v>
      </c>
      <c r="G116" s="63">
        <f t="shared" si="47"/>
        <v>0.9</v>
      </c>
      <c r="H116" s="63">
        <f>MIN(H16:H45)</f>
        <v>1.1000000000000001</v>
      </c>
      <c r="I116" s="63">
        <f t="shared" ref="I116:N116" si="48">MIN(I16:I45)</f>
        <v>0.8</v>
      </c>
      <c r="J116" s="63">
        <f t="shared" si="48"/>
        <v>0.3</v>
      </c>
      <c r="K116" s="63">
        <f t="shared" si="48"/>
        <v>0</v>
      </c>
      <c r="L116" s="63">
        <f t="shared" si="48"/>
        <v>0</v>
      </c>
      <c r="M116" s="63">
        <f t="shared" si="48"/>
        <v>0</v>
      </c>
      <c r="N116" s="63">
        <f t="shared" si="48"/>
        <v>17.400000000000002</v>
      </c>
      <c r="O116" s="63"/>
      <c r="P116" s="63">
        <f>MIN(P17:P46)</f>
        <v>0.1</v>
      </c>
      <c r="Q116" s="63">
        <f>MIN(Q16:Q45)</f>
        <v>8.2000000000000011</v>
      </c>
      <c r="R116" s="64">
        <f>MIN(R16:R45)</f>
        <v>0.5</v>
      </c>
    </row>
    <row r="117" spans="1:18" x14ac:dyDescent="0.2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">
      <c r="A118" s="23" t="s">
        <v>97</v>
      </c>
      <c r="B118" s="23">
        <v>1951</v>
      </c>
      <c r="C118" s="23">
        <v>1980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x14ac:dyDescent="0.2">
      <c r="A119" s="15" t="s">
        <v>17</v>
      </c>
      <c r="B119" s="45">
        <f t="shared" ref="B119:G119" si="49">AVERAGE(B7:B36)</f>
        <v>0</v>
      </c>
      <c r="C119" s="45">
        <f t="shared" si="49"/>
        <v>0</v>
      </c>
      <c r="D119" s="45">
        <f t="shared" si="49"/>
        <v>1.3333333333333334E-2</v>
      </c>
      <c r="E119" s="45">
        <f t="shared" si="49"/>
        <v>0.17333333333333334</v>
      </c>
      <c r="F119" s="45">
        <f t="shared" si="49"/>
        <v>4.0400000000000009</v>
      </c>
      <c r="G119" s="45">
        <f t="shared" si="49"/>
        <v>9.7666666666666639</v>
      </c>
      <c r="H119" s="45">
        <f>AVERAGE(H6:H35)</f>
        <v>9.4866666666666681</v>
      </c>
      <c r="I119" s="45">
        <f t="shared" ref="I119:N119" si="50">AVERAGE(I6:I35)</f>
        <v>8.41</v>
      </c>
      <c r="J119" s="45">
        <f t="shared" si="50"/>
        <v>10.080000000000002</v>
      </c>
      <c r="K119" s="45">
        <f t="shared" si="50"/>
        <v>2.3266666666666667</v>
      </c>
      <c r="L119" s="45">
        <f t="shared" si="50"/>
        <v>0.10666666666666667</v>
      </c>
      <c r="M119" s="45">
        <f t="shared" si="50"/>
        <v>0</v>
      </c>
      <c r="N119" s="45">
        <f t="shared" si="50"/>
        <v>44.926666666666662</v>
      </c>
      <c r="O119" s="45"/>
      <c r="P119" s="45">
        <f>AVERAGE(P7:P36)</f>
        <v>4.2266666666666675</v>
      </c>
      <c r="Q119" s="45">
        <f>AVERAGE(Q6:Q35)</f>
        <v>28.06666666666667</v>
      </c>
      <c r="R119" s="31">
        <f>AVERAGE(R6:R35)</f>
        <v>12.513333333333334</v>
      </c>
    </row>
    <row r="120" spans="1:18" x14ac:dyDescent="0.2">
      <c r="A120" s="16" t="s">
        <v>18</v>
      </c>
      <c r="B120" s="7">
        <f t="shared" ref="B120:G120" si="51">MEDIAN(B7:B36)</f>
        <v>0</v>
      </c>
      <c r="C120" s="7">
        <f t="shared" si="51"/>
        <v>0</v>
      </c>
      <c r="D120" s="7">
        <f t="shared" si="51"/>
        <v>0</v>
      </c>
      <c r="E120" s="7">
        <f t="shared" si="51"/>
        <v>0</v>
      </c>
      <c r="F120" s="7">
        <f t="shared" si="51"/>
        <v>2.8499999999999996</v>
      </c>
      <c r="G120" s="7">
        <f t="shared" si="51"/>
        <v>8.3000000000000007</v>
      </c>
      <c r="H120" s="7">
        <f>MEDIAN(H6:H35)</f>
        <v>7.6999999999999993</v>
      </c>
      <c r="I120" s="7">
        <f t="shared" ref="I120:N120" si="52">MEDIAN(I6:I35)</f>
        <v>6.6</v>
      </c>
      <c r="J120" s="7">
        <f t="shared" si="52"/>
        <v>10.149999999999999</v>
      </c>
      <c r="K120" s="7">
        <f t="shared" si="52"/>
        <v>0.95</v>
      </c>
      <c r="L120" s="7">
        <f t="shared" si="52"/>
        <v>0</v>
      </c>
      <c r="M120" s="7">
        <f t="shared" si="52"/>
        <v>0</v>
      </c>
      <c r="N120" s="7">
        <f t="shared" si="52"/>
        <v>44.849999999999994</v>
      </c>
      <c r="O120" s="7"/>
      <c r="P120" s="7">
        <f>MEDIAN(P7:P36)</f>
        <v>3.4</v>
      </c>
      <c r="Q120" s="7">
        <f>MEDIAN(Q6:Q35)</f>
        <v>27.05</v>
      </c>
      <c r="R120" s="31">
        <f>MEDIAN(R6:R35)</f>
        <v>11.5</v>
      </c>
    </row>
    <row r="121" spans="1:18" x14ac:dyDescent="0.2">
      <c r="A121" s="17" t="s">
        <v>19</v>
      </c>
      <c r="B121" s="7">
        <f t="shared" ref="B121:G121" si="53">STDEVP(B7:B36)</f>
        <v>0</v>
      </c>
      <c r="C121" s="7">
        <f t="shared" si="53"/>
        <v>0</v>
      </c>
      <c r="D121" s="7">
        <f t="shared" si="53"/>
        <v>7.1802197428460057E-2</v>
      </c>
      <c r="E121" s="7">
        <f t="shared" si="53"/>
        <v>0.34344658326376687</v>
      </c>
      <c r="F121" s="7">
        <f t="shared" si="53"/>
        <v>3.2161674914925253</v>
      </c>
      <c r="G121" s="7">
        <f t="shared" si="53"/>
        <v>6.2181633587061382</v>
      </c>
      <c r="H121" s="7">
        <f>STDEVP(H6:H35)</f>
        <v>5.2951382313296511</v>
      </c>
      <c r="I121" s="7">
        <f t="shared" ref="I121:N121" si="54">STDEVP(I6:I35)</f>
        <v>6.3687963279309443</v>
      </c>
      <c r="J121" s="7">
        <f t="shared" si="54"/>
        <v>6.5960796437479905</v>
      </c>
      <c r="K121" s="7">
        <f t="shared" si="54"/>
        <v>2.7535351015659049</v>
      </c>
      <c r="L121" s="7">
        <f t="shared" si="54"/>
        <v>0.48437818099313912</v>
      </c>
      <c r="M121" s="7">
        <f t="shared" si="54"/>
        <v>0</v>
      </c>
      <c r="N121" s="7">
        <f t="shared" si="54"/>
        <v>13.692088551016937</v>
      </c>
      <c r="O121" s="7"/>
      <c r="P121" s="7">
        <f>STDEVP(P7:P36)</f>
        <v>3.2210695256217128</v>
      </c>
      <c r="Q121" s="7">
        <f>STDEVP(Q6:Q35)</f>
        <v>12.228309595179338</v>
      </c>
      <c r="R121" s="31">
        <f>STDEVP(R6:R35)</f>
        <v>7.5657003788295913</v>
      </c>
    </row>
    <row r="122" spans="1:18" x14ac:dyDescent="0.2">
      <c r="A122" s="18" t="s">
        <v>12</v>
      </c>
      <c r="B122" s="7">
        <f t="shared" ref="B122:G122" si="55">MAX(B7:B36)</f>
        <v>0</v>
      </c>
      <c r="C122" s="7">
        <f t="shared" si="55"/>
        <v>0</v>
      </c>
      <c r="D122" s="7">
        <f t="shared" si="55"/>
        <v>0.4</v>
      </c>
      <c r="E122" s="7">
        <f t="shared" si="55"/>
        <v>1.2</v>
      </c>
      <c r="F122" s="7">
        <f t="shared" si="55"/>
        <v>12.6</v>
      </c>
      <c r="G122" s="7">
        <f t="shared" si="55"/>
        <v>27.5</v>
      </c>
      <c r="H122" s="7">
        <f>MAX(H6:H35)</f>
        <v>23.9</v>
      </c>
      <c r="I122" s="7">
        <f t="shared" ref="I122:N122" si="56">MAX(I6:I35)</f>
        <v>24</v>
      </c>
      <c r="J122" s="7">
        <f t="shared" si="56"/>
        <v>26</v>
      </c>
      <c r="K122" s="7">
        <f t="shared" si="56"/>
        <v>9.3000000000000007</v>
      </c>
      <c r="L122" s="7">
        <f t="shared" si="56"/>
        <v>2.7</v>
      </c>
      <c r="M122" s="7">
        <f t="shared" si="56"/>
        <v>0</v>
      </c>
      <c r="N122" s="7">
        <f t="shared" si="56"/>
        <v>70.2</v>
      </c>
      <c r="O122" s="7"/>
      <c r="P122" s="7">
        <f>MAX(P7:P36)</f>
        <v>13.2</v>
      </c>
      <c r="Q122" s="7">
        <f>MAX(Q6:Q35)</f>
        <v>51.400000000000006</v>
      </c>
      <c r="R122" s="31">
        <f>MAX(R6:R35)</f>
        <v>33.6</v>
      </c>
    </row>
    <row r="123" spans="1:18" x14ac:dyDescent="0.2">
      <c r="A123" s="19" t="s">
        <v>13</v>
      </c>
      <c r="B123" s="63">
        <f t="shared" ref="B123:G123" si="57">MIN(B7:B36)</f>
        <v>0</v>
      </c>
      <c r="C123" s="63">
        <f t="shared" si="57"/>
        <v>0</v>
      </c>
      <c r="D123" s="63">
        <f t="shared" si="57"/>
        <v>0</v>
      </c>
      <c r="E123" s="63">
        <f t="shared" si="57"/>
        <v>0</v>
      </c>
      <c r="F123" s="63">
        <f t="shared" si="57"/>
        <v>0.1</v>
      </c>
      <c r="G123" s="63">
        <f t="shared" si="57"/>
        <v>0.6</v>
      </c>
      <c r="H123" s="63">
        <f>MIN(H6:H35)</f>
        <v>3.1</v>
      </c>
      <c r="I123" s="63">
        <f t="shared" ref="I123:N123" si="58">MIN(I6:I35)</f>
        <v>0.9</v>
      </c>
      <c r="J123" s="63">
        <f t="shared" si="58"/>
        <v>0.3</v>
      </c>
      <c r="K123" s="63">
        <f t="shared" si="58"/>
        <v>0</v>
      </c>
      <c r="L123" s="63">
        <f t="shared" si="58"/>
        <v>0</v>
      </c>
      <c r="M123" s="63">
        <f t="shared" si="58"/>
        <v>0</v>
      </c>
      <c r="N123" s="63">
        <f t="shared" si="58"/>
        <v>17.400000000000002</v>
      </c>
      <c r="O123" s="63"/>
      <c r="P123" s="63">
        <f>MIN(P7:P36)</f>
        <v>0.1</v>
      </c>
      <c r="Q123" s="63">
        <f>MIN(Q6:Q35)</f>
        <v>8.2000000000000011</v>
      </c>
      <c r="R123" s="64">
        <f>MIN(R6:R35)</f>
        <v>1.8</v>
      </c>
    </row>
    <row r="124" spans="1:18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7"/>
      <c r="Q124" s="7"/>
      <c r="R124" s="7"/>
    </row>
    <row r="125" spans="1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2"/>
      <c r="Q125" s="2"/>
      <c r="R125" s="2"/>
    </row>
    <row r="126" spans="1:18" x14ac:dyDescent="0.2">
      <c r="A126" s="20" t="s">
        <v>108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P126" s="6"/>
      <c r="Q126" s="6"/>
      <c r="R126" s="6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&amp;C&amp;"Arial,Bold"Snowfall: Central Wisconsin 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S4705</vt:lpstr>
      <vt:lpstr>'S4705'!Print_Area</vt:lpstr>
      <vt:lpstr>'S4705'!Print_Titles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2016-05-11T20:52:00Z</cp:lastPrinted>
  <dcterms:created xsi:type="dcterms:W3CDTF">2016-04-28T18:30:15Z</dcterms:created>
  <dcterms:modified xsi:type="dcterms:W3CDTF">2023-08-10T17:54:19Z</dcterms:modified>
</cp:coreProperties>
</file>