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341AFD77-3858-4B7D-B091-ECCF39D4AC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X4701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'TX4701'!$A$1:$S$231</definedName>
    <definedName name="_xlnm.Print_Titles" localSheetId="0">'TX4701'!$4:$4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 l="1"/>
  <c r="Q132" i="1"/>
  <c r="P132" i="1"/>
  <c r="N132" i="1"/>
  <c r="R130" i="1"/>
  <c r="Q130" i="1"/>
  <c r="P130" i="1"/>
  <c r="N130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R124" i="1"/>
  <c r="Q124" i="1"/>
  <c r="P124" i="1"/>
  <c r="N125" i="1" l="1"/>
  <c r="R123" i="1" l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Q141" i="1" l="1"/>
  <c r="Q140" i="1"/>
  <c r="Q143" i="1"/>
  <c r="Q139" i="1"/>
  <c r="Q142" i="1"/>
  <c r="Q138" i="1"/>
  <c r="Q225" i="1"/>
  <c r="Q149" i="1"/>
  <c r="Q224" i="1"/>
  <c r="Q148" i="1"/>
  <c r="Q227" i="1"/>
  <c r="Q223" i="1"/>
  <c r="Q147" i="1"/>
  <c r="Q226" i="1"/>
  <c r="Q150" i="1"/>
  <c r="Q146" i="1"/>
  <c r="Q217" i="1"/>
  <c r="Q220" i="1"/>
  <c r="Q216" i="1"/>
  <c r="Q219" i="1"/>
  <c r="Q218" i="1"/>
  <c r="Q213" i="1"/>
  <c r="Q209" i="1"/>
  <c r="Q212" i="1"/>
  <c r="Q211" i="1"/>
  <c r="Q210" i="1"/>
  <c r="Q205" i="1"/>
  <c r="Q204" i="1"/>
  <c r="Q203" i="1"/>
  <c r="Q206" i="1"/>
  <c r="Q202" i="1"/>
  <c r="Q197" i="1"/>
  <c r="Q196" i="1"/>
  <c r="Q199" i="1"/>
  <c r="Q195" i="1"/>
  <c r="Q198" i="1"/>
  <c r="Q189" i="1"/>
  <c r="Q157" i="1"/>
  <c r="Q153" i="1"/>
  <c r="Q192" i="1"/>
  <c r="Q188" i="1"/>
  <c r="Q156" i="1"/>
  <c r="Q191" i="1"/>
  <c r="Q155" i="1"/>
  <c r="Q190" i="1"/>
  <c r="Q154" i="1"/>
  <c r="Q185" i="1"/>
  <c r="Q181" i="1"/>
  <c r="Q184" i="1"/>
  <c r="Q183" i="1"/>
  <c r="Q182" i="1"/>
  <c r="Q177" i="1"/>
  <c r="Q176" i="1"/>
  <c r="Q175" i="1"/>
  <c r="Q178" i="1"/>
  <c r="Q174" i="1"/>
  <c r="Q169" i="1"/>
  <c r="Q168" i="1"/>
  <c r="Q171" i="1"/>
  <c r="Q167" i="1"/>
  <c r="Q170" i="1"/>
  <c r="Q161" i="1"/>
  <c r="Q164" i="1"/>
  <c r="Q160" i="1"/>
  <c r="Q163" i="1"/>
  <c r="Q162" i="1"/>
  <c r="R140" i="1"/>
  <c r="R143" i="1"/>
  <c r="R139" i="1"/>
  <c r="R142" i="1"/>
  <c r="R138" i="1"/>
  <c r="R141" i="1"/>
  <c r="R224" i="1"/>
  <c r="R148" i="1"/>
  <c r="R227" i="1"/>
  <c r="R223" i="1"/>
  <c r="R147" i="1"/>
  <c r="R226" i="1"/>
  <c r="R150" i="1"/>
  <c r="R146" i="1"/>
  <c r="R225" i="1"/>
  <c r="R149" i="1"/>
  <c r="R220" i="1"/>
  <c r="R216" i="1"/>
  <c r="R219" i="1"/>
  <c r="R218" i="1"/>
  <c r="R217" i="1"/>
  <c r="R212" i="1"/>
  <c r="R211" i="1"/>
  <c r="R210" i="1"/>
  <c r="R213" i="1"/>
  <c r="R209" i="1"/>
  <c r="R204" i="1"/>
  <c r="R203" i="1"/>
  <c r="R206" i="1"/>
  <c r="R202" i="1"/>
  <c r="R205" i="1"/>
  <c r="R196" i="1"/>
  <c r="R199" i="1"/>
  <c r="R195" i="1"/>
  <c r="R198" i="1"/>
  <c r="R197" i="1"/>
  <c r="R192" i="1"/>
  <c r="R188" i="1"/>
  <c r="R156" i="1"/>
  <c r="R191" i="1"/>
  <c r="R155" i="1"/>
  <c r="R190" i="1"/>
  <c r="R154" i="1"/>
  <c r="R189" i="1"/>
  <c r="R157" i="1"/>
  <c r="R153" i="1"/>
  <c r="R184" i="1"/>
  <c r="R183" i="1"/>
  <c r="R182" i="1"/>
  <c r="R185" i="1"/>
  <c r="R181" i="1"/>
  <c r="R176" i="1"/>
  <c r="R175" i="1"/>
  <c r="R178" i="1"/>
  <c r="R174" i="1"/>
  <c r="R177" i="1"/>
  <c r="R168" i="1"/>
  <c r="R171" i="1"/>
  <c r="R167" i="1"/>
  <c r="R170" i="1"/>
  <c r="R169" i="1"/>
  <c r="R164" i="1"/>
  <c r="R160" i="1"/>
  <c r="R163" i="1"/>
  <c r="R162" i="1"/>
  <c r="R161" i="1"/>
  <c r="S143" i="1"/>
  <c r="S139" i="1"/>
  <c r="S142" i="1"/>
  <c r="S138" i="1"/>
  <c r="S141" i="1"/>
  <c r="S140" i="1"/>
  <c r="S227" i="1"/>
  <c r="S223" i="1"/>
  <c r="S147" i="1"/>
  <c r="S226" i="1"/>
  <c r="S150" i="1"/>
  <c r="S146" i="1"/>
  <c r="S225" i="1"/>
  <c r="S149" i="1"/>
  <c r="S224" i="1"/>
  <c r="S148" i="1"/>
  <c r="S219" i="1"/>
  <c r="S218" i="1"/>
  <c r="S217" i="1"/>
  <c r="S220" i="1"/>
  <c r="S216" i="1"/>
  <c r="S211" i="1"/>
  <c r="S210" i="1"/>
  <c r="S213" i="1"/>
  <c r="S209" i="1"/>
  <c r="S212" i="1"/>
  <c r="S203" i="1"/>
  <c r="S206" i="1"/>
  <c r="S202" i="1"/>
  <c r="S205" i="1"/>
  <c r="S204" i="1"/>
  <c r="S199" i="1"/>
  <c r="S195" i="1"/>
  <c r="S198" i="1"/>
  <c r="S197" i="1"/>
  <c r="S196" i="1"/>
  <c r="S191" i="1"/>
  <c r="S155" i="1"/>
  <c r="S190" i="1"/>
  <c r="S154" i="1"/>
  <c r="S189" i="1"/>
  <c r="S157" i="1"/>
  <c r="S153" i="1"/>
  <c r="S192" i="1"/>
  <c r="S188" i="1"/>
  <c r="S156" i="1"/>
  <c r="S183" i="1"/>
  <c r="S182" i="1"/>
  <c r="S185" i="1"/>
  <c r="S181" i="1"/>
  <c r="S184" i="1"/>
  <c r="S175" i="1"/>
  <c r="S178" i="1"/>
  <c r="S174" i="1"/>
  <c r="S177" i="1"/>
  <c r="S176" i="1"/>
  <c r="S171" i="1"/>
  <c r="S167" i="1"/>
  <c r="S170" i="1"/>
  <c r="S169" i="1"/>
  <c r="S168" i="1"/>
  <c r="S163" i="1"/>
  <c r="S162" i="1"/>
  <c r="S161" i="1"/>
  <c r="S164" i="1"/>
  <c r="S160" i="1"/>
  <c r="P142" i="1"/>
  <c r="P141" i="1"/>
  <c r="P140" i="1"/>
  <c r="P143" i="1"/>
  <c r="P139" i="1"/>
  <c r="P138" i="1"/>
  <c r="P226" i="1"/>
  <c r="P150" i="1"/>
  <c r="P146" i="1"/>
  <c r="P225" i="1"/>
  <c r="P149" i="1"/>
  <c r="P224" i="1"/>
  <c r="P148" i="1"/>
  <c r="P227" i="1"/>
  <c r="P223" i="1"/>
  <c r="P147" i="1"/>
  <c r="P218" i="1"/>
  <c r="P217" i="1"/>
  <c r="P220" i="1"/>
  <c r="P216" i="1"/>
  <c r="P219" i="1"/>
  <c r="P210" i="1"/>
  <c r="P213" i="1"/>
  <c r="P209" i="1"/>
  <c r="P212" i="1"/>
  <c r="P211" i="1"/>
  <c r="P206" i="1"/>
  <c r="P202" i="1"/>
  <c r="P205" i="1"/>
  <c r="P204" i="1"/>
  <c r="P203" i="1"/>
  <c r="P198" i="1"/>
  <c r="P197" i="1"/>
  <c r="P196" i="1"/>
  <c r="P199" i="1"/>
  <c r="P195" i="1"/>
  <c r="P190" i="1"/>
  <c r="P154" i="1"/>
  <c r="P189" i="1"/>
  <c r="P157" i="1"/>
  <c r="P153" i="1"/>
  <c r="P192" i="1"/>
  <c r="P188" i="1"/>
  <c r="P156" i="1"/>
  <c r="P191" i="1"/>
  <c r="P155" i="1"/>
  <c r="P182" i="1"/>
  <c r="P185" i="1"/>
  <c r="P181" i="1"/>
  <c r="P184" i="1"/>
  <c r="P183" i="1"/>
  <c r="P178" i="1"/>
  <c r="P174" i="1"/>
  <c r="P177" i="1"/>
  <c r="P176" i="1"/>
  <c r="P175" i="1"/>
  <c r="P170" i="1"/>
  <c r="P169" i="1"/>
  <c r="P168" i="1"/>
  <c r="P171" i="1"/>
  <c r="P167" i="1"/>
  <c r="P162" i="1"/>
  <c r="P161" i="1"/>
  <c r="P164" i="1"/>
  <c r="P160" i="1"/>
  <c r="P163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3" i="1" l="1"/>
  <c r="N139" i="1"/>
  <c r="N142" i="1"/>
  <c r="N138" i="1"/>
  <c r="N141" i="1"/>
  <c r="N140" i="1"/>
  <c r="N219" i="1"/>
  <c r="N218" i="1"/>
  <c r="N217" i="1"/>
  <c r="N220" i="1"/>
  <c r="N216" i="1"/>
  <c r="N203" i="1"/>
  <c r="N206" i="1"/>
  <c r="N202" i="1"/>
  <c r="N205" i="1"/>
  <c r="N204" i="1"/>
  <c r="N191" i="1"/>
  <c r="N155" i="1"/>
  <c r="N190" i="1"/>
  <c r="N154" i="1"/>
  <c r="N189" i="1"/>
  <c r="N157" i="1"/>
  <c r="N153" i="1"/>
  <c r="N192" i="1"/>
  <c r="N188" i="1"/>
  <c r="N156" i="1"/>
  <c r="N175" i="1"/>
  <c r="N178" i="1"/>
  <c r="N174" i="1"/>
  <c r="N177" i="1"/>
  <c r="N176" i="1"/>
  <c r="N163" i="1"/>
  <c r="N162" i="1"/>
  <c r="N161" i="1"/>
  <c r="N164" i="1"/>
  <c r="N160" i="1"/>
  <c r="N227" i="1"/>
  <c r="N223" i="1"/>
  <c r="N147" i="1"/>
  <c r="N226" i="1"/>
  <c r="N150" i="1"/>
  <c r="N146" i="1"/>
  <c r="N225" i="1"/>
  <c r="N149" i="1"/>
  <c r="N224" i="1"/>
  <c r="N148" i="1"/>
  <c r="N211" i="1"/>
  <c r="N210" i="1"/>
  <c r="N213" i="1"/>
  <c r="N209" i="1"/>
  <c r="N212" i="1"/>
  <c r="N199" i="1"/>
  <c r="N195" i="1"/>
  <c r="N198" i="1"/>
  <c r="N197" i="1"/>
  <c r="N196" i="1"/>
  <c r="N183" i="1"/>
  <c r="N182" i="1"/>
  <c r="N185" i="1"/>
  <c r="N181" i="1"/>
  <c r="N184" i="1"/>
  <c r="N171" i="1"/>
  <c r="N167" i="1"/>
  <c r="N170" i="1"/>
  <c r="N169" i="1"/>
  <c r="N168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<sst xmlns="http://schemas.openxmlformats.org/spreadsheetml/2006/main" count="107" uniqueCount="35">
  <si>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</si>
  <si>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</si>
  <si>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</si>
  <si>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</si>
  <si>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</si>
  <si>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</si>
  <si>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</si>
  <si>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</si>
  <si>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</si>
  <si>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</si>
  <si>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</si>
  <si>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</si>
  <si>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</si>
  <si>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</si>
  <si>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</si>
  <si>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</si>
  <si>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</si>
  <si>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</si>
  <si>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</si>
  <si>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</si>
  <si>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</si>
  <si>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</si>
  <si>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</si>
  <si>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</si>
  <si>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</si>
  <si>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</si>
  <si>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</si>
  <si>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</si>
  <si>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</si>
  <si>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</si>
  <si>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</si>
  <si>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</si>
  <si>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Maximum Temperature  [degrees Fahrenheit]: Northwest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</si>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</sst>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D140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quotePrefix="1" applyNumberFormat="1" applyFill="1" applyBorder="1" applyAlignment="1">
      <alignment vertical="center"/>
    </xf>
    <xf numFmtId="164" fontId="0" fillId="2" borderId="7" xfId="0" quotePrefix="1" applyNumberFormat="1" applyFill="1" applyBorder="1"/>
    <xf numFmtId="164" fontId="0" fillId="2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140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2" t="s">
        <v>24</v>
      </c>
      <c r="Q3" s="62" t="s">
        <v>25</v>
      </c>
      <c r="R3" s="62" t="s">
        <v>26</v>
      </c>
      <c r="S3" s="62" t="s">
        <v>27</v>
      </c>
    </row>
    <row r="4" spans="1:19" s="5" customFormat="1" x14ac:dyDescent="0.2">
      <c r="A4" s="57" t="s">
        <v>30</v>
      </c>
      <c r="B4" s="58" t="s">
        <v>0</v>
      </c>
      <c r="C4" s="58" t="s">
        <v>1</v>
      </c>
      <c r="D4" s="58" t="s">
        <v>2</v>
      </c>
      <c r="E4" s="58" t="s">
        <v>3</v>
      </c>
      <c r="F4" s="58" t="s">
        <v>4</v>
      </c>
      <c r="G4" s="58" t="s">
        <v>5</v>
      </c>
      <c r="H4" s="58" t="s">
        <v>6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11</v>
      </c>
      <c r="N4" s="59" t="s">
        <v>12</v>
      </c>
      <c r="O4" s="60"/>
      <c r="P4" s="61" t="s">
        <v>15</v>
      </c>
      <c r="Q4" s="61" t="s">
        <v>16</v>
      </c>
      <c r="R4" s="61" t="s">
        <v>17</v>
      </c>
      <c r="S4" s="61" t="s">
        <v>18</v>
      </c>
    </row>
    <row r="5" spans="1:19" x14ac:dyDescent="0.2">
      <c r="A5" s="19">
        <v>1895</v>
      </c>
      <c r="B5" s="20">
        <v>12.7</v>
      </c>
      <c r="C5" s="21">
        <v>19.8</v>
      </c>
      <c r="D5" s="21">
        <v>34.299999999999997</v>
      </c>
      <c r="E5" s="21">
        <v>57.5</v>
      </c>
      <c r="F5" s="21">
        <v>68</v>
      </c>
      <c r="G5" s="21">
        <v>75.2</v>
      </c>
      <c r="H5" s="21">
        <v>78.400000000000006</v>
      </c>
      <c r="I5" s="21">
        <v>77.599999999999994</v>
      </c>
      <c r="J5" s="21">
        <v>69.8</v>
      </c>
      <c r="K5" s="21">
        <v>50.3</v>
      </c>
      <c r="L5" s="21">
        <v>35.799999999999997</v>
      </c>
      <c r="M5" s="21">
        <v>24.8</v>
      </c>
      <c r="N5" s="27">
        <f>AVERAGE(B5:M5)</f>
        <v>50.349999999999994</v>
      </c>
      <c r="O5" s="8"/>
      <c r="P5" s="20">
        <f>AVERAGE(D5:F5)</f>
        <v>53.266666666666673</v>
      </c>
      <c r="Q5" s="21">
        <f>AVERAGE(G5:I5)</f>
        <v>77.066666666666677</v>
      </c>
      <c r="R5" s="21">
        <f>AVERAGE(J5:L5)</f>
        <v>51.966666666666661</v>
      </c>
      <c r="S5" s="28">
        <f>AVERAGE(M5,B6:C6)</f>
        <v>23.2</v>
      </c>
    </row>
    <row r="6" spans="1:19" x14ac:dyDescent="0.2">
      <c r="A6" s="17">
        <v>1896</v>
      </c>
      <c r="B6" s="7">
        <v>19.8</v>
      </c>
      <c r="C6" s="7">
        <v>25</v>
      </c>
      <c r="D6" s="7">
        <v>30.2</v>
      </c>
      <c r="E6" s="7">
        <v>52.3</v>
      </c>
      <c r="F6" s="7">
        <v>70.400000000000006</v>
      </c>
      <c r="G6" s="7">
        <v>78.8</v>
      </c>
      <c r="H6" s="7">
        <v>79.900000000000006</v>
      </c>
      <c r="I6" s="7">
        <v>79.3</v>
      </c>
      <c r="J6" s="7">
        <v>65.400000000000006</v>
      </c>
      <c r="K6" s="7">
        <v>51</v>
      </c>
      <c r="L6" s="7">
        <v>27.6</v>
      </c>
      <c r="M6" s="7">
        <v>24.8</v>
      </c>
      <c r="N6" s="22">
        <f t="shared" ref="N6:N69" si="0">AVERAGE(B6:M6)</f>
        <v>50.375</v>
      </c>
      <c r="O6" s="8"/>
      <c r="P6" s="29">
        <f t="shared" ref="P6:P69" si="1">AVERAGE(D6:F6)</f>
        <v>50.966666666666669</v>
      </c>
      <c r="Q6" s="7">
        <f t="shared" ref="Q6:Q69" si="2">AVERAGE(G6:I6)</f>
        <v>79.333333333333329</v>
      </c>
      <c r="R6" s="7">
        <f t="shared" ref="R6:R69" si="3">AVERAGE(J6:L6)</f>
        <v>48</v>
      </c>
      <c r="S6" s="30">
        <f t="shared" ref="S6:S69" si="4">AVERAGE(M6,B7:C7)</f>
        <v>21.533333333333331</v>
      </c>
    </row>
    <row r="7" spans="1:19" x14ac:dyDescent="0.2">
      <c r="A7" s="17">
        <v>1897</v>
      </c>
      <c r="B7" s="7">
        <v>15.6</v>
      </c>
      <c r="C7" s="7">
        <v>24.2</v>
      </c>
      <c r="D7" s="7">
        <v>32</v>
      </c>
      <c r="E7" s="7">
        <v>52.4</v>
      </c>
      <c r="F7" s="7">
        <v>64</v>
      </c>
      <c r="G7" s="7">
        <v>72.5</v>
      </c>
      <c r="H7" s="7">
        <v>82.9</v>
      </c>
      <c r="I7" s="7">
        <v>75.099999999999994</v>
      </c>
      <c r="J7" s="7">
        <v>74.400000000000006</v>
      </c>
      <c r="K7" s="7">
        <v>57</v>
      </c>
      <c r="L7" s="7">
        <v>32.6</v>
      </c>
      <c r="M7" s="7">
        <v>19.399999999999999</v>
      </c>
      <c r="N7" s="22">
        <f t="shared" si="0"/>
        <v>50.175000000000004</v>
      </c>
      <c r="O7" s="8"/>
      <c r="P7" s="29">
        <f t="shared" si="1"/>
        <v>49.466666666666669</v>
      </c>
      <c r="Q7" s="7">
        <f t="shared" si="2"/>
        <v>76.833333333333329</v>
      </c>
      <c r="R7" s="7">
        <f t="shared" si="3"/>
        <v>54.666666666666664</v>
      </c>
      <c r="S7" s="30">
        <f t="shared" si="4"/>
        <v>24.033333333333331</v>
      </c>
    </row>
    <row r="8" spans="1:19" x14ac:dyDescent="0.2">
      <c r="A8" s="17">
        <v>1898</v>
      </c>
      <c r="B8" s="7">
        <v>25.6</v>
      </c>
      <c r="C8" s="7">
        <v>27.1</v>
      </c>
      <c r="D8" s="7">
        <v>40.799999999999997</v>
      </c>
      <c r="E8" s="7">
        <v>54.2</v>
      </c>
      <c r="F8" s="7">
        <v>66.400000000000006</v>
      </c>
      <c r="G8" s="7">
        <v>77</v>
      </c>
      <c r="H8" s="7">
        <v>82.9</v>
      </c>
      <c r="I8" s="7">
        <v>77.900000000000006</v>
      </c>
      <c r="J8" s="7">
        <v>73</v>
      </c>
      <c r="K8" s="7">
        <v>52</v>
      </c>
      <c r="L8" s="7">
        <v>36.9</v>
      </c>
      <c r="M8" s="7">
        <v>19.399999999999999</v>
      </c>
      <c r="N8" s="22">
        <f t="shared" si="0"/>
        <v>52.766666666666659</v>
      </c>
      <c r="O8" s="8"/>
      <c r="P8" s="29">
        <f t="shared" si="1"/>
        <v>53.800000000000004</v>
      </c>
      <c r="Q8" s="7">
        <f t="shared" si="2"/>
        <v>79.266666666666666</v>
      </c>
      <c r="R8" s="7">
        <f t="shared" si="3"/>
        <v>53.966666666666669</v>
      </c>
      <c r="S8" s="30">
        <f t="shared" si="4"/>
        <v>16.533333333333331</v>
      </c>
    </row>
    <row r="9" spans="1:19" x14ac:dyDescent="0.2">
      <c r="A9" s="17">
        <v>1899</v>
      </c>
      <c r="B9" s="7">
        <v>15.9</v>
      </c>
      <c r="C9" s="7">
        <v>14.3</v>
      </c>
      <c r="D9" s="7">
        <v>26</v>
      </c>
      <c r="E9" s="7">
        <v>56.2</v>
      </c>
      <c r="F9" s="7">
        <v>65.2</v>
      </c>
      <c r="G9" s="7">
        <v>76</v>
      </c>
      <c r="H9" s="7">
        <v>81.900000000000006</v>
      </c>
      <c r="I9" s="7">
        <v>78.400000000000006</v>
      </c>
      <c r="J9" s="7">
        <v>66.5</v>
      </c>
      <c r="K9" s="7">
        <v>59.7</v>
      </c>
      <c r="L9" s="7">
        <v>46.4</v>
      </c>
      <c r="M9" s="7">
        <v>26.1</v>
      </c>
      <c r="N9" s="22">
        <f t="shared" si="0"/>
        <v>51.050000000000004</v>
      </c>
      <c r="O9" s="8"/>
      <c r="P9" s="29">
        <f t="shared" si="1"/>
        <v>49.133333333333333</v>
      </c>
      <c r="Q9" s="7">
        <f t="shared" si="2"/>
        <v>78.766666666666666</v>
      </c>
      <c r="R9" s="7">
        <f t="shared" si="3"/>
        <v>57.533333333333331</v>
      </c>
      <c r="S9" s="30">
        <f t="shared" si="4"/>
        <v>23.366666666666671</v>
      </c>
    </row>
    <row r="10" spans="1:19" x14ac:dyDescent="0.2">
      <c r="A10" s="17">
        <v>1900</v>
      </c>
      <c r="B10" s="7">
        <v>25.8</v>
      </c>
      <c r="C10" s="7">
        <v>18.2</v>
      </c>
      <c r="D10" s="7">
        <v>31.4</v>
      </c>
      <c r="E10" s="7">
        <v>60.3</v>
      </c>
      <c r="F10" s="7">
        <v>71.099999999999994</v>
      </c>
      <c r="G10" s="7">
        <v>79.2</v>
      </c>
      <c r="H10" s="7">
        <v>78.8</v>
      </c>
      <c r="I10" s="7">
        <v>82.5</v>
      </c>
      <c r="J10" s="7">
        <v>67.7</v>
      </c>
      <c r="K10" s="7">
        <v>64</v>
      </c>
      <c r="L10" s="7">
        <v>31.6</v>
      </c>
      <c r="M10" s="7">
        <v>24.5</v>
      </c>
      <c r="N10" s="22">
        <f t="shared" si="0"/>
        <v>52.925000000000004</v>
      </c>
      <c r="O10" s="8"/>
      <c r="P10" s="29">
        <f t="shared" si="1"/>
        <v>54.266666666666659</v>
      </c>
      <c r="Q10" s="7">
        <f t="shared" si="2"/>
        <v>80.166666666666671</v>
      </c>
      <c r="R10" s="7">
        <f t="shared" si="3"/>
        <v>54.43333333333333</v>
      </c>
      <c r="S10" s="30">
        <f t="shared" si="4"/>
        <v>21.566666666666666</v>
      </c>
    </row>
    <row r="11" spans="1:19" x14ac:dyDescent="0.2">
      <c r="A11" s="18">
        <v>1901</v>
      </c>
      <c r="B11" s="15">
        <v>20.6</v>
      </c>
      <c r="C11" s="15">
        <v>19.600000000000001</v>
      </c>
      <c r="D11" s="15">
        <v>33.799999999999997</v>
      </c>
      <c r="E11" s="15">
        <v>57.6</v>
      </c>
      <c r="F11" s="15">
        <v>68.599999999999994</v>
      </c>
      <c r="G11" s="15">
        <v>77</v>
      </c>
      <c r="H11" s="15">
        <v>81.7</v>
      </c>
      <c r="I11" s="15">
        <v>79.400000000000006</v>
      </c>
      <c r="J11" s="15">
        <v>67.2</v>
      </c>
      <c r="K11" s="15">
        <v>58.2</v>
      </c>
      <c r="L11" s="15">
        <v>35.1</v>
      </c>
      <c r="M11" s="15">
        <v>20.2</v>
      </c>
      <c r="N11" s="23">
        <f t="shared" si="0"/>
        <v>51.583333333333336</v>
      </c>
      <c r="O11" s="16"/>
      <c r="P11" s="31">
        <f t="shared" si="1"/>
        <v>53.333333333333336</v>
      </c>
      <c r="Q11" s="15">
        <f t="shared" si="2"/>
        <v>79.36666666666666</v>
      </c>
      <c r="R11" s="15">
        <f t="shared" si="3"/>
        <v>53.5</v>
      </c>
      <c r="S11" s="32">
        <f t="shared" si="4"/>
        <v>21.933333333333334</v>
      </c>
    </row>
    <row r="12" spans="1:19" x14ac:dyDescent="0.2">
      <c r="A12" s="18">
        <v>1902</v>
      </c>
      <c r="B12" s="15">
        <v>21.6</v>
      </c>
      <c r="C12" s="15">
        <v>24</v>
      </c>
      <c r="D12" s="15">
        <v>44.2</v>
      </c>
      <c r="E12" s="15">
        <v>51.6</v>
      </c>
      <c r="F12" s="15">
        <v>68.099999999999994</v>
      </c>
      <c r="G12" s="15">
        <v>70.900000000000006</v>
      </c>
      <c r="H12" s="15">
        <v>80.099999999999994</v>
      </c>
      <c r="I12" s="15">
        <v>74.900000000000006</v>
      </c>
      <c r="J12" s="15">
        <v>64.3</v>
      </c>
      <c r="K12" s="15">
        <v>54.9</v>
      </c>
      <c r="L12" s="15">
        <v>38.200000000000003</v>
      </c>
      <c r="M12" s="15">
        <v>21.8</v>
      </c>
      <c r="N12" s="23">
        <f t="shared" si="0"/>
        <v>51.216666666666669</v>
      </c>
      <c r="O12" s="16"/>
      <c r="P12" s="31">
        <f t="shared" si="1"/>
        <v>54.633333333333333</v>
      </c>
      <c r="Q12" s="15">
        <f t="shared" si="2"/>
        <v>75.3</v>
      </c>
      <c r="R12" s="15">
        <f t="shared" si="3"/>
        <v>52.466666666666661</v>
      </c>
      <c r="S12" s="32">
        <f t="shared" si="4"/>
        <v>21.566666666666666</v>
      </c>
    </row>
    <row r="13" spans="1:19" x14ac:dyDescent="0.2">
      <c r="A13" s="18">
        <v>1903</v>
      </c>
      <c r="B13" s="15">
        <v>19.899999999999999</v>
      </c>
      <c r="C13" s="15">
        <v>23</v>
      </c>
      <c r="D13" s="15">
        <v>39.299999999999997</v>
      </c>
      <c r="E13" s="15">
        <v>53.6</v>
      </c>
      <c r="F13" s="15">
        <v>67</v>
      </c>
      <c r="G13" s="15">
        <v>75.2</v>
      </c>
      <c r="H13" s="15">
        <v>77.900000000000006</v>
      </c>
      <c r="I13" s="15">
        <v>72.099999999999994</v>
      </c>
      <c r="J13" s="15">
        <v>65.599999999999994</v>
      </c>
      <c r="K13" s="15">
        <v>58.3</v>
      </c>
      <c r="L13" s="15">
        <v>35.700000000000003</v>
      </c>
      <c r="M13" s="15">
        <v>16.5</v>
      </c>
      <c r="N13" s="23">
        <f t="shared" si="0"/>
        <v>50.341666666666669</v>
      </c>
      <c r="O13" s="16"/>
      <c r="P13" s="31">
        <f t="shared" si="1"/>
        <v>53.300000000000004</v>
      </c>
      <c r="Q13" s="15">
        <f t="shared" si="2"/>
        <v>75.066666666666677</v>
      </c>
      <c r="R13" s="15">
        <f t="shared" si="3"/>
        <v>53.199999999999996</v>
      </c>
      <c r="S13" s="32">
        <f t="shared" si="4"/>
        <v>14.4</v>
      </c>
    </row>
    <row r="14" spans="1:19" x14ac:dyDescent="0.2">
      <c r="A14" s="18">
        <v>1904</v>
      </c>
      <c r="B14" s="15">
        <v>13.4</v>
      </c>
      <c r="C14" s="15">
        <v>13.3</v>
      </c>
      <c r="D14" s="15">
        <v>32.6</v>
      </c>
      <c r="E14" s="15">
        <v>47.5</v>
      </c>
      <c r="F14" s="15">
        <v>66.900000000000006</v>
      </c>
      <c r="G14" s="15">
        <v>74.599999999999994</v>
      </c>
      <c r="H14" s="15">
        <v>76.2</v>
      </c>
      <c r="I14" s="15">
        <v>74.099999999999994</v>
      </c>
      <c r="J14" s="15">
        <v>65.400000000000006</v>
      </c>
      <c r="K14" s="15">
        <v>53.2</v>
      </c>
      <c r="L14" s="15">
        <v>44.3</v>
      </c>
      <c r="M14" s="15">
        <v>23</v>
      </c>
      <c r="N14" s="23">
        <f t="shared" si="0"/>
        <v>48.708333333333336</v>
      </c>
      <c r="O14" s="16"/>
      <c r="P14" s="31">
        <f t="shared" si="1"/>
        <v>49</v>
      </c>
      <c r="Q14" s="15">
        <f t="shared" si="2"/>
        <v>74.966666666666669</v>
      </c>
      <c r="R14" s="15">
        <f t="shared" si="3"/>
        <v>54.300000000000004</v>
      </c>
      <c r="S14" s="32">
        <f t="shared" si="4"/>
        <v>19.099999999999998</v>
      </c>
    </row>
    <row r="15" spans="1:19" x14ac:dyDescent="0.2">
      <c r="A15" s="18">
        <v>1905</v>
      </c>
      <c r="B15" s="15">
        <v>14.3</v>
      </c>
      <c r="C15" s="15">
        <v>20</v>
      </c>
      <c r="D15" s="15">
        <v>40.4</v>
      </c>
      <c r="E15" s="15">
        <v>52</v>
      </c>
      <c r="F15" s="15">
        <v>64.2</v>
      </c>
      <c r="G15" s="15">
        <v>72.7</v>
      </c>
      <c r="H15" s="15">
        <v>77.8</v>
      </c>
      <c r="I15" s="15">
        <v>78.099999999999994</v>
      </c>
      <c r="J15" s="15">
        <v>71.099999999999994</v>
      </c>
      <c r="K15" s="15">
        <v>52.3</v>
      </c>
      <c r="L15" s="15">
        <v>40</v>
      </c>
      <c r="M15" s="15">
        <v>27.3</v>
      </c>
      <c r="N15" s="23">
        <f t="shared" si="0"/>
        <v>50.849999999999994</v>
      </c>
      <c r="O15" s="16"/>
      <c r="P15" s="31">
        <f t="shared" si="1"/>
        <v>52.20000000000001</v>
      </c>
      <c r="Q15" s="15">
        <f t="shared" si="2"/>
        <v>76.2</v>
      </c>
      <c r="R15" s="15">
        <f t="shared" si="3"/>
        <v>54.466666666666661</v>
      </c>
      <c r="S15" s="32">
        <f t="shared" si="4"/>
        <v>25.433333333333337</v>
      </c>
    </row>
    <row r="16" spans="1:19" x14ac:dyDescent="0.2">
      <c r="A16" s="18">
        <v>1906</v>
      </c>
      <c r="B16" s="15">
        <v>25.9</v>
      </c>
      <c r="C16" s="15">
        <v>23.1</v>
      </c>
      <c r="D16" s="15">
        <v>28.4</v>
      </c>
      <c r="E16" s="15">
        <v>58.6</v>
      </c>
      <c r="F16" s="15">
        <v>64.7</v>
      </c>
      <c r="G16" s="15">
        <v>75</v>
      </c>
      <c r="H16" s="15">
        <v>79.400000000000006</v>
      </c>
      <c r="I16" s="15">
        <v>77.900000000000006</v>
      </c>
      <c r="J16" s="15">
        <v>72.8</v>
      </c>
      <c r="K16" s="15">
        <v>53.7</v>
      </c>
      <c r="L16" s="15">
        <v>36.299999999999997</v>
      </c>
      <c r="M16" s="15">
        <v>24</v>
      </c>
      <c r="N16" s="23">
        <f t="shared" si="0"/>
        <v>51.65</v>
      </c>
      <c r="O16" s="16"/>
      <c r="P16" s="31">
        <f t="shared" si="1"/>
        <v>50.566666666666663</v>
      </c>
      <c r="Q16" s="15">
        <f t="shared" si="2"/>
        <v>77.433333333333337</v>
      </c>
      <c r="R16" s="15">
        <f t="shared" si="3"/>
        <v>54.266666666666673</v>
      </c>
      <c r="S16" s="32">
        <f t="shared" si="4"/>
        <v>21.366666666666664</v>
      </c>
    </row>
    <row r="17" spans="1:19" x14ac:dyDescent="0.2">
      <c r="A17" s="18">
        <v>1907</v>
      </c>
      <c r="B17" s="15">
        <v>14.8</v>
      </c>
      <c r="C17" s="15">
        <v>25.3</v>
      </c>
      <c r="D17" s="15">
        <v>36.799999999999997</v>
      </c>
      <c r="E17" s="15">
        <v>43.7</v>
      </c>
      <c r="F17" s="15">
        <v>56.2</v>
      </c>
      <c r="G17" s="15">
        <v>76.099999999999994</v>
      </c>
      <c r="H17" s="15">
        <v>78.599999999999994</v>
      </c>
      <c r="I17" s="15">
        <v>75.3</v>
      </c>
      <c r="J17" s="15">
        <v>65.5</v>
      </c>
      <c r="K17" s="15">
        <v>54.8</v>
      </c>
      <c r="L17" s="15">
        <v>37.9</v>
      </c>
      <c r="M17" s="15">
        <v>28.7</v>
      </c>
      <c r="N17" s="23">
        <f t="shared" si="0"/>
        <v>49.475000000000001</v>
      </c>
      <c r="O17" s="16"/>
      <c r="P17" s="31">
        <f t="shared" si="1"/>
        <v>45.566666666666663</v>
      </c>
      <c r="Q17" s="15">
        <f t="shared" si="2"/>
        <v>76.666666666666671</v>
      </c>
      <c r="R17" s="15">
        <f t="shared" si="3"/>
        <v>52.733333333333327</v>
      </c>
      <c r="S17" s="32">
        <f t="shared" si="4"/>
        <v>27</v>
      </c>
    </row>
    <row r="18" spans="1:19" x14ac:dyDescent="0.2">
      <c r="A18" s="18">
        <v>1908</v>
      </c>
      <c r="B18" s="15">
        <v>25.5</v>
      </c>
      <c r="C18" s="15">
        <v>26.8</v>
      </c>
      <c r="D18" s="15">
        <v>36</v>
      </c>
      <c r="E18" s="15">
        <v>55.6</v>
      </c>
      <c r="F18" s="15">
        <v>65.599999999999994</v>
      </c>
      <c r="G18" s="15">
        <v>73.400000000000006</v>
      </c>
      <c r="H18" s="15">
        <v>80.5</v>
      </c>
      <c r="I18" s="15">
        <v>75.7</v>
      </c>
      <c r="J18" s="15">
        <v>76.2</v>
      </c>
      <c r="K18" s="15">
        <v>56.3</v>
      </c>
      <c r="L18" s="15">
        <v>40.299999999999997</v>
      </c>
      <c r="M18" s="15">
        <v>25.1</v>
      </c>
      <c r="N18" s="23">
        <f t="shared" si="0"/>
        <v>53.083333333333321</v>
      </c>
      <c r="O18" s="16"/>
      <c r="P18" s="31">
        <f t="shared" si="1"/>
        <v>52.4</v>
      </c>
      <c r="Q18" s="15">
        <f t="shared" si="2"/>
        <v>76.533333333333346</v>
      </c>
      <c r="R18" s="15">
        <f t="shared" si="3"/>
        <v>57.6</v>
      </c>
      <c r="S18" s="32">
        <f t="shared" si="4"/>
        <v>23.666666666666668</v>
      </c>
    </row>
    <row r="19" spans="1:19" x14ac:dyDescent="0.2">
      <c r="A19" s="18">
        <v>1909</v>
      </c>
      <c r="B19" s="15">
        <v>21.2</v>
      </c>
      <c r="C19" s="15">
        <v>24.7</v>
      </c>
      <c r="D19" s="15">
        <v>34.5</v>
      </c>
      <c r="E19" s="15">
        <v>44</v>
      </c>
      <c r="F19" s="15">
        <v>63.4</v>
      </c>
      <c r="G19" s="15">
        <v>76.599999999999994</v>
      </c>
      <c r="H19" s="15">
        <v>79.2</v>
      </c>
      <c r="I19" s="15">
        <v>79</v>
      </c>
      <c r="J19" s="15">
        <v>68.099999999999994</v>
      </c>
      <c r="K19" s="15">
        <v>53</v>
      </c>
      <c r="L19" s="15">
        <v>42.6</v>
      </c>
      <c r="M19" s="15">
        <v>18.5</v>
      </c>
      <c r="N19" s="23">
        <f t="shared" si="0"/>
        <v>50.4</v>
      </c>
      <c r="O19" s="16"/>
      <c r="P19" s="31">
        <f t="shared" si="1"/>
        <v>47.300000000000004</v>
      </c>
      <c r="Q19" s="15">
        <f t="shared" si="2"/>
        <v>78.266666666666666</v>
      </c>
      <c r="R19" s="15">
        <f t="shared" si="3"/>
        <v>54.566666666666663</v>
      </c>
      <c r="S19" s="32">
        <f t="shared" si="4"/>
        <v>19.866666666666667</v>
      </c>
    </row>
    <row r="20" spans="1:19" x14ac:dyDescent="0.2">
      <c r="A20" s="18">
        <v>1910</v>
      </c>
      <c r="B20" s="15">
        <v>20.6</v>
      </c>
      <c r="C20" s="15">
        <v>20.5</v>
      </c>
      <c r="D20" s="15">
        <v>52.1</v>
      </c>
      <c r="E20" s="15">
        <v>60.3</v>
      </c>
      <c r="F20" s="15">
        <v>63</v>
      </c>
      <c r="G20" s="15">
        <v>82</v>
      </c>
      <c r="H20" s="15">
        <v>83.4</v>
      </c>
      <c r="I20" s="15">
        <v>76.599999999999994</v>
      </c>
      <c r="J20" s="15">
        <v>67.8</v>
      </c>
      <c r="K20" s="15">
        <v>60.6</v>
      </c>
      <c r="L20" s="15">
        <v>30.3</v>
      </c>
      <c r="M20" s="15">
        <v>21.7</v>
      </c>
      <c r="N20" s="23">
        <f t="shared" si="0"/>
        <v>53.241666666666667</v>
      </c>
      <c r="O20" s="16"/>
      <c r="P20" s="31">
        <f t="shared" si="1"/>
        <v>58.466666666666669</v>
      </c>
      <c r="Q20" s="15">
        <f t="shared" si="2"/>
        <v>80.666666666666671</v>
      </c>
      <c r="R20" s="15">
        <f t="shared" si="3"/>
        <v>52.900000000000006</v>
      </c>
      <c r="S20" s="32">
        <f t="shared" si="4"/>
        <v>22.900000000000002</v>
      </c>
    </row>
    <row r="21" spans="1:19" x14ac:dyDescent="0.2">
      <c r="A21" s="17">
        <v>1911</v>
      </c>
      <c r="B21" s="7">
        <v>18.8</v>
      </c>
      <c r="C21" s="7">
        <v>28.2</v>
      </c>
      <c r="D21" s="7">
        <v>41.7</v>
      </c>
      <c r="E21" s="7">
        <v>52.3</v>
      </c>
      <c r="F21" s="7">
        <v>72.099999999999994</v>
      </c>
      <c r="G21" s="7">
        <v>80.8</v>
      </c>
      <c r="H21" s="7">
        <v>79.5</v>
      </c>
      <c r="I21" s="7">
        <v>75</v>
      </c>
      <c r="J21" s="7">
        <v>65.7</v>
      </c>
      <c r="K21" s="7">
        <v>51.4</v>
      </c>
      <c r="L21" s="7">
        <v>29.6</v>
      </c>
      <c r="M21" s="7">
        <v>27.8</v>
      </c>
      <c r="N21" s="22">
        <f t="shared" si="0"/>
        <v>51.908333333333331</v>
      </c>
      <c r="O21" s="8"/>
      <c r="P21" s="29">
        <f t="shared" si="1"/>
        <v>55.366666666666667</v>
      </c>
      <c r="Q21" s="7">
        <f t="shared" si="2"/>
        <v>78.433333333333337</v>
      </c>
      <c r="R21" s="7">
        <f t="shared" si="3"/>
        <v>48.9</v>
      </c>
      <c r="S21" s="30">
        <f t="shared" si="4"/>
        <v>16.3</v>
      </c>
    </row>
    <row r="22" spans="1:19" x14ac:dyDescent="0.2">
      <c r="A22" s="17">
        <v>1912</v>
      </c>
      <c r="B22" s="7">
        <v>2.4</v>
      </c>
      <c r="C22" s="7">
        <v>18.7</v>
      </c>
      <c r="D22" s="7">
        <v>31.2</v>
      </c>
      <c r="E22" s="7">
        <v>56.4</v>
      </c>
      <c r="F22" s="7">
        <v>66.599999999999994</v>
      </c>
      <c r="G22" s="7">
        <v>74.2</v>
      </c>
      <c r="H22" s="7">
        <v>78.8</v>
      </c>
      <c r="I22" s="7">
        <v>70.3</v>
      </c>
      <c r="J22" s="7">
        <v>67.599999999999994</v>
      </c>
      <c r="K22" s="7">
        <v>58.1</v>
      </c>
      <c r="L22" s="7">
        <v>41.9</v>
      </c>
      <c r="M22" s="7">
        <v>28.2</v>
      </c>
      <c r="N22" s="22">
        <f t="shared" si="0"/>
        <v>49.533333333333339</v>
      </c>
      <c r="O22" s="8"/>
      <c r="P22" s="29">
        <f t="shared" si="1"/>
        <v>51.4</v>
      </c>
      <c r="Q22" s="7">
        <f t="shared" si="2"/>
        <v>74.433333333333337</v>
      </c>
      <c r="R22" s="7">
        <f t="shared" si="3"/>
        <v>55.866666666666667</v>
      </c>
      <c r="S22" s="30">
        <f t="shared" si="4"/>
        <v>22.099999999999998</v>
      </c>
    </row>
    <row r="23" spans="1:19" x14ac:dyDescent="0.2">
      <c r="A23" s="17">
        <v>1913</v>
      </c>
      <c r="B23" s="7">
        <v>19.7</v>
      </c>
      <c r="C23" s="7">
        <v>18.399999999999999</v>
      </c>
      <c r="D23" s="7">
        <v>30.5</v>
      </c>
      <c r="E23" s="7">
        <v>57.3</v>
      </c>
      <c r="F23" s="7">
        <v>63.9</v>
      </c>
      <c r="G23" s="7">
        <v>79.400000000000006</v>
      </c>
      <c r="H23" s="7">
        <v>77.5</v>
      </c>
      <c r="I23" s="7">
        <v>77.8</v>
      </c>
      <c r="J23" s="7">
        <v>67.400000000000006</v>
      </c>
      <c r="K23" s="7">
        <v>52.9</v>
      </c>
      <c r="L23" s="7">
        <v>44.8</v>
      </c>
      <c r="M23" s="7">
        <v>34.6</v>
      </c>
      <c r="N23" s="22">
        <f t="shared" si="0"/>
        <v>52.016666666666659</v>
      </c>
      <c r="O23" s="8"/>
      <c r="P23" s="29">
        <f t="shared" si="1"/>
        <v>50.566666666666663</v>
      </c>
      <c r="Q23" s="7">
        <f t="shared" si="2"/>
        <v>78.233333333333334</v>
      </c>
      <c r="R23" s="7">
        <f t="shared" si="3"/>
        <v>55.033333333333339</v>
      </c>
      <c r="S23" s="30">
        <f t="shared" si="4"/>
        <v>25.266666666666666</v>
      </c>
    </row>
    <row r="24" spans="1:19" x14ac:dyDescent="0.2">
      <c r="A24" s="17">
        <v>1914</v>
      </c>
      <c r="B24" s="7">
        <v>24.9</v>
      </c>
      <c r="C24" s="7">
        <v>16.3</v>
      </c>
      <c r="D24" s="7">
        <v>34.5</v>
      </c>
      <c r="E24" s="7">
        <v>50.2</v>
      </c>
      <c r="F24" s="7">
        <v>68.099999999999994</v>
      </c>
      <c r="G24" s="7">
        <v>73</v>
      </c>
      <c r="H24" s="7">
        <v>81.599999999999994</v>
      </c>
      <c r="I24" s="7">
        <v>74.8</v>
      </c>
      <c r="J24" s="7">
        <v>67.599999999999994</v>
      </c>
      <c r="K24" s="7">
        <v>61.9</v>
      </c>
      <c r="L24" s="7">
        <v>39.1</v>
      </c>
      <c r="M24" s="7">
        <v>17.7</v>
      </c>
      <c r="N24" s="22">
        <f t="shared" si="0"/>
        <v>50.808333333333337</v>
      </c>
      <c r="O24" s="8"/>
      <c r="P24" s="29">
        <f t="shared" si="1"/>
        <v>50.933333333333337</v>
      </c>
      <c r="Q24" s="7">
        <f t="shared" si="2"/>
        <v>76.466666666666654</v>
      </c>
      <c r="R24" s="7">
        <f t="shared" si="3"/>
        <v>56.199999999999996</v>
      </c>
      <c r="S24" s="30">
        <f t="shared" si="4"/>
        <v>22.133333333333336</v>
      </c>
    </row>
    <row r="25" spans="1:19" x14ac:dyDescent="0.2">
      <c r="A25" s="17">
        <v>1915</v>
      </c>
      <c r="B25" s="7">
        <v>17.8</v>
      </c>
      <c r="C25" s="7">
        <v>30.9</v>
      </c>
      <c r="D25" s="7">
        <v>35.700000000000003</v>
      </c>
      <c r="E25" s="7">
        <v>63.9</v>
      </c>
      <c r="F25" s="7">
        <v>59.7</v>
      </c>
      <c r="G25" s="7">
        <v>69</v>
      </c>
      <c r="H25" s="7">
        <v>74.400000000000006</v>
      </c>
      <c r="I25" s="7">
        <v>73.099999999999994</v>
      </c>
      <c r="J25" s="7">
        <v>67.3</v>
      </c>
      <c r="K25" s="7">
        <v>56</v>
      </c>
      <c r="L25" s="7">
        <v>38.1</v>
      </c>
      <c r="M25" s="7">
        <v>24.7</v>
      </c>
      <c r="N25" s="22">
        <f t="shared" si="0"/>
        <v>50.883333333333333</v>
      </c>
      <c r="O25" s="8"/>
      <c r="P25" s="29">
        <f t="shared" si="1"/>
        <v>53.1</v>
      </c>
      <c r="Q25" s="7">
        <f t="shared" si="2"/>
        <v>72.166666666666671</v>
      </c>
      <c r="R25" s="7">
        <f t="shared" si="3"/>
        <v>53.800000000000004</v>
      </c>
      <c r="S25" s="30">
        <f t="shared" si="4"/>
        <v>20.533333333333335</v>
      </c>
    </row>
    <row r="26" spans="1:19" x14ac:dyDescent="0.2">
      <c r="A26" s="17">
        <v>1916</v>
      </c>
      <c r="B26" s="7">
        <v>18.5</v>
      </c>
      <c r="C26" s="7">
        <v>18.399999999999999</v>
      </c>
      <c r="D26" s="7">
        <v>32.1</v>
      </c>
      <c r="E26" s="7">
        <v>50.8</v>
      </c>
      <c r="F26" s="7">
        <v>63</v>
      </c>
      <c r="G26" s="7">
        <v>68.599999999999994</v>
      </c>
      <c r="H26" s="7">
        <v>85.4</v>
      </c>
      <c r="I26" s="7">
        <v>79.599999999999994</v>
      </c>
      <c r="J26" s="7">
        <v>64.8</v>
      </c>
      <c r="K26" s="7">
        <v>54.5</v>
      </c>
      <c r="L26" s="7">
        <v>37.6</v>
      </c>
      <c r="M26" s="7">
        <v>18.7</v>
      </c>
      <c r="N26" s="22">
        <f t="shared" si="0"/>
        <v>49.333333333333343</v>
      </c>
      <c r="O26" s="8"/>
      <c r="P26" s="29">
        <f t="shared" si="1"/>
        <v>48.633333333333333</v>
      </c>
      <c r="Q26" s="7">
        <f t="shared" si="2"/>
        <v>77.86666666666666</v>
      </c>
      <c r="R26" s="7">
        <f t="shared" si="3"/>
        <v>52.300000000000004</v>
      </c>
      <c r="S26" s="30">
        <f t="shared" si="4"/>
        <v>15.9</v>
      </c>
    </row>
    <row r="27" spans="1:19" x14ac:dyDescent="0.2">
      <c r="A27" s="17">
        <v>1917</v>
      </c>
      <c r="B27" s="7">
        <v>15</v>
      </c>
      <c r="C27" s="7">
        <v>14</v>
      </c>
      <c r="D27" s="7">
        <v>34.1</v>
      </c>
      <c r="E27" s="7">
        <v>48</v>
      </c>
      <c r="F27" s="7">
        <v>63.5</v>
      </c>
      <c r="G27" s="7">
        <v>70.7</v>
      </c>
      <c r="H27" s="7">
        <v>79.900000000000006</v>
      </c>
      <c r="I27" s="7">
        <v>73.7</v>
      </c>
      <c r="J27" s="7">
        <v>66.599999999999994</v>
      </c>
      <c r="K27" s="7">
        <v>42.9</v>
      </c>
      <c r="L27" s="7">
        <v>42.9</v>
      </c>
      <c r="M27" s="7">
        <v>14.7</v>
      </c>
      <c r="N27" s="22">
        <f t="shared" si="0"/>
        <v>47.166666666666664</v>
      </c>
      <c r="O27" s="8"/>
      <c r="P27" s="29">
        <f t="shared" si="1"/>
        <v>48.533333333333331</v>
      </c>
      <c r="Q27" s="7">
        <f t="shared" si="2"/>
        <v>74.766666666666666</v>
      </c>
      <c r="R27" s="7">
        <f t="shared" si="3"/>
        <v>50.800000000000004</v>
      </c>
      <c r="S27" s="30">
        <f t="shared" si="4"/>
        <v>15.833333333333334</v>
      </c>
    </row>
    <row r="28" spans="1:19" x14ac:dyDescent="0.2">
      <c r="A28" s="17">
        <v>1918</v>
      </c>
      <c r="B28" s="7">
        <v>9.3000000000000007</v>
      </c>
      <c r="C28" s="7">
        <v>23.5</v>
      </c>
      <c r="D28" s="7">
        <v>45.1</v>
      </c>
      <c r="E28" s="7">
        <v>52.9</v>
      </c>
      <c r="F28" s="7">
        <v>67.900000000000006</v>
      </c>
      <c r="G28" s="7">
        <v>74.7</v>
      </c>
      <c r="H28" s="7">
        <v>78.099999999999994</v>
      </c>
      <c r="I28" s="7">
        <v>78.599999999999994</v>
      </c>
      <c r="J28" s="7">
        <v>62.6</v>
      </c>
      <c r="K28" s="7">
        <v>56</v>
      </c>
      <c r="L28" s="7">
        <v>41.4</v>
      </c>
      <c r="M28" s="7">
        <v>29.2</v>
      </c>
      <c r="N28" s="22">
        <f t="shared" si="0"/>
        <v>51.608333333333341</v>
      </c>
      <c r="O28" s="8"/>
      <c r="P28" s="29">
        <f t="shared" si="1"/>
        <v>55.300000000000004</v>
      </c>
      <c r="Q28" s="7">
        <f t="shared" si="2"/>
        <v>77.13333333333334</v>
      </c>
      <c r="R28" s="7">
        <f t="shared" si="3"/>
        <v>53.333333333333336</v>
      </c>
      <c r="S28" s="30">
        <f t="shared" si="4"/>
        <v>26.5</v>
      </c>
    </row>
    <row r="29" spans="1:19" x14ac:dyDescent="0.2">
      <c r="A29" s="17">
        <v>1919</v>
      </c>
      <c r="B29" s="7">
        <v>26.2</v>
      </c>
      <c r="C29" s="7">
        <v>24.1</v>
      </c>
      <c r="D29" s="7">
        <v>37.1</v>
      </c>
      <c r="E29" s="7">
        <v>52</v>
      </c>
      <c r="F29" s="7">
        <v>66.400000000000006</v>
      </c>
      <c r="G29" s="7">
        <v>76.8</v>
      </c>
      <c r="H29" s="7">
        <v>80.3</v>
      </c>
      <c r="I29" s="7">
        <v>75.3</v>
      </c>
      <c r="J29" s="7">
        <v>69.3</v>
      </c>
      <c r="K29" s="7">
        <v>50.8</v>
      </c>
      <c r="L29" s="7">
        <v>31.6</v>
      </c>
      <c r="M29" s="7">
        <v>14.2</v>
      </c>
      <c r="N29" s="22">
        <f t="shared" si="0"/>
        <v>50.341666666666676</v>
      </c>
      <c r="O29" s="8"/>
      <c r="P29" s="29">
        <f t="shared" si="1"/>
        <v>51.833333333333336</v>
      </c>
      <c r="Q29" s="7">
        <f t="shared" si="2"/>
        <v>77.466666666666654</v>
      </c>
      <c r="R29" s="7">
        <f t="shared" si="3"/>
        <v>50.566666666666663</v>
      </c>
      <c r="S29" s="30">
        <f t="shared" si="4"/>
        <v>16.400000000000002</v>
      </c>
    </row>
    <row r="30" spans="1:19" x14ac:dyDescent="0.2">
      <c r="A30" s="17">
        <v>1920</v>
      </c>
      <c r="B30" s="7">
        <v>12.9</v>
      </c>
      <c r="C30" s="7">
        <v>22.1</v>
      </c>
      <c r="D30" s="7">
        <v>37.700000000000003</v>
      </c>
      <c r="E30" s="7">
        <v>45.1</v>
      </c>
      <c r="F30" s="7">
        <v>67.599999999999994</v>
      </c>
      <c r="G30" s="7">
        <v>75.3</v>
      </c>
      <c r="H30" s="7">
        <v>76.8</v>
      </c>
      <c r="I30" s="7">
        <v>77.5</v>
      </c>
      <c r="J30" s="7">
        <v>73</v>
      </c>
      <c r="K30" s="7">
        <v>63.4</v>
      </c>
      <c r="L30" s="7">
        <v>34.5</v>
      </c>
      <c r="M30" s="7">
        <v>25.6</v>
      </c>
      <c r="N30" s="22">
        <f t="shared" si="0"/>
        <v>50.958333333333336</v>
      </c>
      <c r="O30" s="8"/>
      <c r="P30" s="29">
        <f t="shared" si="1"/>
        <v>50.133333333333333</v>
      </c>
      <c r="Q30" s="7">
        <f t="shared" si="2"/>
        <v>76.533333333333331</v>
      </c>
      <c r="R30" s="7">
        <f t="shared" si="3"/>
        <v>56.966666666666669</v>
      </c>
      <c r="S30" s="30">
        <f t="shared" si="4"/>
        <v>26.666666666666668</v>
      </c>
    </row>
    <row r="31" spans="1:19" x14ac:dyDescent="0.2">
      <c r="A31" s="18">
        <v>1921</v>
      </c>
      <c r="B31" s="15">
        <v>25.2</v>
      </c>
      <c r="C31" s="15">
        <v>29.2</v>
      </c>
      <c r="D31" s="15">
        <v>38.6</v>
      </c>
      <c r="E31" s="15">
        <v>58.5</v>
      </c>
      <c r="F31" s="15">
        <v>69</v>
      </c>
      <c r="G31" s="15">
        <v>81</v>
      </c>
      <c r="H31" s="15">
        <v>85.7</v>
      </c>
      <c r="I31" s="15">
        <v>77.900000000000006</v>
      </c>
      <c r="J31" s="15">
        <v>71.099999999999994</v>
      </c>
      <c r="K31" s="15">
        <v>57.6</v>
      </c>
      <c r="L31" s="15">
        <v>31.6</v>
      </c>
      <c r="M31" s="15">
        <v>23.9</v>
      </c>
      <c r="N31" s="23">
        <f t="shared" si="0"/>
        <v>54.108333333333341</v>
      </c>
      <c r="O31" s="16"/>
      <c r="P31" s="31">
        <f t="shared" si="1"/>
        <v>55.366666666666667</v>
      </c>
      <c r="Q31" s="15">
        <f t="shared" si="2"/>
        <v>81.533333333333331</v>
      </c>
      <c r="R31" s="15">
        <f t="shared" si="3"/>
        <v>53.43333333333333</v>
      </c>
      <c r="S31" s="32">
        <f t="shared" si="4"/>
        <v>21.166666666666668</v>
      </c>
    </row>
    <row r="32" spans="1:19" x14ac:dyDescent="0.2">
      <c r="A32" s="18">
        <v>1922</v>
      </c>
      <c r="B32" s="15">
        <v>18.8</v>
      </c>
      <c r="C32" s="15">
        <v>20.8</v>
      </c>
      <c r="D32" s="15">
        <v>36.799999999999997</v>
      </c>
      <c r="E32" s="15">
        <v>50.4</v>
      </c>
      <c r="F32" s="15">
        <v>71.099999999999994</v>
      </c>
      <c r="G32" s="15">
        <v>76.2</v>
      </c>
      <c r="H32" s="15">
        <v>76.7</v>
      </c>
      <c r="I32" s="15">
        <v>79.5</v>
      </c>
      <c r="J32" s="15">
        <v>71.400000000000006</v>
      </c>
      <c r="K32" s="15">
        <v>59.3</v>
      </c>
      <c r="L32" s="15">
        <v>41.1</v>
      </c>
      <c r="M32" s="15">
        <v>22.4</v>
      </c>
      <c r="N32" s="23">
        <f t="shared" si="0"/>
        <v>52.041666666666664</v>
      </c>
      <c r="O32" s="16"/>
      <c r="P32" s="31">
        <f t="shared" si="1"/>
        <v>52.766666666666659</v>
      </c>
      <c r="Q32" s="15">
        <f t="shared" si="2"/>
        <v>77.466666666666669</v>
      </c>
      <c r="R32" s="15">
        <f t="shared" si="3"/>
        <v>57.266666666666659</v>
      </c>
      <c r="S32" s="32">
        <f t="shared" si="4"/>
        <v>20.399999999999999</v>
      </c>
    </row>
    <row r="33" spans="1:19" x14ac:dyDescent="0.2">
      <c r="A33" s="18">
        <v>1923</v>
      </c>
      <c r="B33" s="15">
        <v>21.4</v>
      </c>
      <c r="C33" s="15">
        <v>17.399999999999999</v>
      </c>
      <c r="D33" s="15">
        <v>28.3</v>
      </c>
      <c r="E33" s="15">
        <v>50.6</v>
      </c>
      <c r="F33" s="15">
        <v>68.2</v>
      </c>
      <c r="G33" s="15">
        <v>79.400000000000006</v>
      </c>
      <c r="H33" s="15">
        <v>81.5</v>
      </c>
      <c r="I33" s="15">
        <v>75.3</v>
      </c>
      <c r="J33" s="15">
        <v>69.5</v>
      </c>
      <c r="K33" s="15">
        <v>55.5</v>
      </c>
      <c r="L33" s="15">
        <v>43.5</v>
      </c>
      <c r="M33" s="15">
        <v>34</v>
      </c>
      <c r="N33" s="23">
        <f t="shared" si="0"/>
        <v>52.04999999999999</v>
      </c>
      <c r="O33" s="16"/>
      <c r="P33" s="31">
        <f t="shared" si="1"/>
        <v>49.033333333333339</v>
      </c>
      <c r="Q33" s="15">
        <f t="shared" si="2"/>
        <v>78.733333333333334</v>
      </c>
      <c r="R33" s="15">
        <f t="shared" si="3"/>
        <v>56.166666666666664</v>
      </c>
      <c r="S33" s="32">
        <f t="shared" si="4"/>
        <v>25.033333333333331</v>
      </c>
    </row>
    <row r="34" spans="1:19" x14ac:dyDescent="0.2">
      <c r="A34" s="18">
        <v>1924</v>
      </c>
      <c r="B34" s="15">
        <v>12.9</v>
      </c>
      <c r="C34" s="15">
        <v>28.2</v>
      </c>
      <c r="D34" s="15">
        <v>34.9</v>
      </c>
      <c r="E34" s="15">
        <v>49.3</v>
      </c>
      <c r="F34" s="15">
        <v>58.2</v>
      </c>
      <c r="G34" s="15">
        <v>72.2</v>
      </c>
      <c r="H34" s="15">
        <v>77.5</v>
      </c>
      <c r="I34" s="15">
        <v>74.400000000000006</v>
      </c>
      <c r="J34" s="15">
        <v>63.5</v>
      </c>
      <c r="K34" s="15">
        <v>63.1</v>
      </c>
      <c r="L34" s="15">
        <v>37.4</v>
      </c>
      <c r="M34" s="15">
        <v>13.5</v>
      </c>
      <c r="N34" s="23">
        <f t="shared" si="0"/>
        <v>48.758333333333333</v>
      </c>
      <c r="O34" s="16"/>
      <c r="P34" s="31">
        <f t="shared" si="1"/>
        <v>47.466666666666661</v>
      </c>
      <c r="Q34" s="15">
        <f t="shared" si="2"/>
        <v>74.7</v>
      </c>
      <c r="R34" s="15">
        <f t="shared" si="3"/>
        <v>54.666666666666664</v>
      </c>
      <c r="S34" s="32">
        <f t="shared" si="4"/>
        <v>19.666666666666668</v>
      </c>
    </row>
    <row r="35" spans="1:19" x14ac:dyDescent="0.2">
      <c r="A35" s="18">
        <v>1925</v>
      </c>
      <c r="B35" s="15">
        <v>19.600000000000001</v>
      </c>
      <c r="C35" s="15">
        <v>25.9</v>
      </c>
      <c r="D35" s="15">
        <v>39.9</v>
      </c>
      <c r="E35" s="15">
        <v>59.8</v>
      </c>
      <c r="F35" s="15">
        <v>65</v>
      </c>
      <c r="G35" s="15">
        <v>74.5</v>
      </c>
      <c r="H35" s="15">
        <v>78.400000000000006</v>
      </c>
      <c r="I35" s="15">
        <v>80.599999999999994</v>
      </c>
      <c r="J35" s="15">
        <v>71.099999999999994</v>
      </c>
      <c r="K35" s="15">
        <v>42.5</v>
      </c>
      <c r="L35" s="15">
        <v>37.799999999999997</v>
      </c>
      <c r="M35" s="15">
        <v>19.5</v>
      </c>
      <c r="N35" s="23">
        <f t="shared" si="0"/>
        <v>51.216666666666669</v>
      </c>
      <c r="O35" s="16"/>
      <c r="P35" s="31">
        <f t="shared" si="1"/>
        <v>54.9</v>
      </c>
      <c r="Q35" s="15">
        <f t="shared" si="2"/>
        <v>77.833333333333329</v>
      </c>
      <c r="R35" s="15">
        <f t="shared" si="3"/>
        <v>50.466666666666661</v>
      </c>
      <c r="S35" s="32">
        <f t="shared" si="4"/>
        <v>22.566666666666666</v>
      </c>
    </row>
    <row r="36" spans="1:19" x14ac:dyDescent="0.2">
      <c r="A36" s="18">
        <v>1926</v>
      </c>
      <c r="B36" s="15">
        <v>21.1</v>
      </c>
      <c r="C36" s="15">
        <v>27.1</v>
      </c>
      <c r="D36" s="15">
        <v>30.9</v>
      </c>
      <c r="E36" s="15">
        <v>51.9</v>
      </c>
      <c r="F36" s="15">
        <v>70.2</v>
      </c>
      <c r="G36" s="15">
        <v>71.400000000000006</v>
      </c>
      <c r="H36" s="15">
        <v>79</v>
      </c>
      <c r="I36" s="15">
        <v>74.8</v>
      </c>
      <c r="J36" s="15">
        <v>62.3</v>
      </c>
      <c r="K36" s="15">
        <v>51.6</v>
      </c>
      <c r="L36" s="15">
        <v>30.8</v>
      </c>
      <c r="M36" s="15">
        <v>20.100000000000001</v>
      </c>
      <c r="N36" s="23">
        <f t="shared" si="0"/>
        <v>49.266666666666673</v>
      </c>
      <c r="O36" s="16"/>
      <c r="P36" s="31">
        <f t="shared" si="1"/>
        <v>51</v>
      </c>
      <c r="Q36" s="15">
        <f t="shared" si="2"/>
        <v>75.066666666666663</v>
      </c>
      <c r="R36" s="15">
        <f t="shared" si="3"/>
        <v>48.233333333333341</v>
      </c>
      <c r="S36" s="32">
        <f t="shared" si="4"/>
        <v>21.7</v>
      </c>
    </row>
    <row r="37" spans="1:19" x14ac:dyDescent="0.2">
      <c r="A37" s="18">
        <v>1927</v>
      </c>
      <c r="B37" s="15">
        <v>16.899999999999999</v>
      </c>
      <c r="C37" s="15">
        <v>28.1</v>
      </c>
      <c r="D37" s="15">
        <v>40.799999999999997</v>
      </c>
      <c r="E37" s="15">
        <v>52</v>
      </c>
      <c r="F37" s="15">
        <v>60.7</v>
      </c>
      <c r="G37" s="15">
        <v>71.900000000000006</v>
      </c>
      <c r="H37" s="15">
        <v>76.2</v>
      </c>
      <c r="I37" s="15">
        <v>73.7</v>
      </c>
      <c r="J37" s="15">
        <v>68.8</v>
      </c>
      <c r="K37" s="15">
        <v>57.6</v>
      </c>
      <c r="L37" s="15">
        <v>33.4</v>
      </c>
      <c r="M37" s="15">
        <v>14.2</v>
      </c>
      <c r="N37" s="23">
        <f t="shared" si="0"/>
        <v>49.524999999999999</v>
      </c>
      <c r="O37" s="16"/>
      <c r="P37" s="31">
        <f t="shared" si="1"/>
        <v>51.166666666666664</v>
      </c>
      <c r="Q37" s="15">
        <f t="shared" si="2"/>
        <v>73.933333333333337</v>
      </c>
      <c r="R37" s="15">
        <f t="shared" si="3"/>
        <v>53.266666666666673</v>
      </c>
      <c r="S37" s="32">
        <f t="shared" si="4"/>
        <v>19.7</v>
      </c>
    </row>
    <row r="38" spans="1:19" x14ac:dyDescent="0.2">
      <c r="A38" s="18">
        <v>1928</v>
      </c>
      <c r="B38" s="15">
        <v>20.100000000000001</v>
      </c>
      <c r="C38" s="15">
        <v>24.8</v>
      </c>
      <c r="D38" s="15">
        <v>35.799999999999997</v>
      </c>
      <c r="E38" s="15">
        <v>46</v>
      </c>
      <c r="F38" s="15">
        <v>68</v>
      </c>
      <c r="G38" s="15">
        <v>69.400000000000006</v>
      </c>
      <c r="H38" s="15">
        <v>77.900000000000006</v>
      </c>
      <c r="I38" s="15">
        <v>76.400000000000006</v>
      </c>
      <c r="J38" s="15">
        <v>63.2</v>
      </c>
      <c r="K38" s="15">
        <v>55.4</v>
      </c>
      <c r="L38" s="15">
        <v>40.1</v>
      </c>
      <c r="M38" s="15">
        <v>27</v>
      </c>
      <c r="N38" s="23">
        <f t="shared" si="0"/>
        <v>50.341666666666669</v>
      </c>
      <c r="O38" s="16"/>
      <c r="P38" s="31">
        <f t="shared" si="1"/>
        <v>49.933333333333337</v>
      </c>
      <c r="Q38" s="15">
        <f t="shared" si="2"/>
        <v>74.566666666666677</v>
      </c>
      <c r="R38" s="15">
        <f t="shared" si="3"/>
        <v>52.9</v>
      </c>
      <c r="S38" s="32">
        <f t="shared" si="4"/>
        <v>16.8</v>
      </c>
    </row>
    <row r="39" spans="1:19" x14ac:dyDescent="0.2">
      <c r="A39" s="18">
        <v>1929</v>
      </c>
      <c r="B39" s="15">
        <v>7.7</v>
      </c>
      <c r="C39" s="15">
        <v>15.7</v>
      </c>
      <c r="D39" s="15">
        <v>37.5</v>
      </c>
      <c r="E39" s="15">
        <v>54</v>
      </c>
      <c r="F39" s="15">
        <v>63</v>
      </c>
      <c r="G39" s="15">
        <v>73.900000000000006</v>
      </c>
      <c r="H39" s="15">
        <v>81.099999999999994</v>
      </c>
      <c r="I39" s="15">
        <v>77.7</v>
      </c>
      <c r="J39" s="15">
        <v>66.099999999999994</v>
      </c>
      <c r="K39" s="15">
        <v>55.9</v>
      </c>
      <c r="L39" s="15">
        <v>33.5</v>
      </c>
      <c r="M39" s="15">
        <v>21.5</v>
      </c>
      <c r="N39" s="23">
        <f t="shared" si="0"/>
        <v>48.966666666666661</v>
      </c>
      <c r="O39" s="16"/>
      <c r="P39" s="31">
        <f t="shared" si="1"/>
        <v>51.5</v>
      </c>
      <c r="Q39" s="15">
        <f t="shared" si="2"/>
        <v>77.566666666666663</v>
      </c>
      <c r="R39" s="15">
        <f t="shared" si="3"/>
        <v>51.833333333333336</v>
      </c>
      <c r="S39" s="32">
        <f t="shared" si="4"/>
        <v>21.400000000000002</v>
      </c>
    </row>
    <row r="40" spans="1:19" x14ac:dyDescent="0.2">
      <c r="A40" s="18">
        <v>1930</v>
      </c>
      <c r="B40" s="15">
        <v>12.1</v>
      </c>
      <c r="C40" s="15">
        <v>30.6</v>
      </c>
      <c r="D40" s="15">
        <v>37.700000000000003</v>
      </c>
      <c r="E40" s="15">
        <v>56.7</v>
      </c>
      <c r="F40" s="15">
        <v>66</v>
      </c>
      <c r="G40" s="15">
        <v>76</v>
      </c>
      <c r="H40" s="15">
        <v>81.5</v>
      </c>
      <c r="I40" s="15">
        <v>82.9</v>
      </c>
      <c r="J40" s="15">
        <v>70.2</v>
      </c>
      <c r="K40" s="15">
        <v>52.1</v>
      </c>
      <c r="L40" s="15">
        <v>42.5</v>
      </c>
      <c r="M40" s="15">
        <v>25.4</v>
      </c>
      <c r="N40" s="23">
        <f t="shared" si="0"/>
        <v>52.808333333333337</v>
      </c>
      <c r="O40" s="16"/>
      <c r="P40" s="31">
        <f t="shared" si="1"/>
        <v>53.466666666666669</v>
      </c>
      <c r="Q40" s="15">
        <f t="shared" si="2"/>
        <v>80.13333333333334</v>
      </c>
      <c r="R40" s="15">
        <f t="shared" si="3"/>
        <v>54.933333333333337</v>
      </c>
      <c r="S40" s="32">
        <f t="shared" si="4"/>
        <v>29.566666666666663</v>
      </c>
    </row>
    <row r="41" spans="1:19" x14ac:dyDescent="0.2">
      <c r="A41" s="17">
        <v>1931</v>
      </c>
      <c r="B41" s="7">
        <v>27.2</v>
      </c>
      <c r="C41" s="7">
        <v>36.1</v>
      </c>
      <c r="D41" s="7">
        <v>35.9</v>
      </c>
      <c r="E41" s="7">
        <v>57.6</v>
      </c>
      <c r="F41" s="7">
        <v>65.3</v>
      </c>
      <c r="G41" s="7">
        <v>78.7</v>
      </c>
      <c r="H41" s="7">
        <v>83.8</v>
      </c>
      <c r="I41" s="7">
        <v>76.599999999999994</v>
      </c>
      <c r="J41" s="7">
        <v>74.2</v>
      </c>
      <c r="K41" s="7">
        <v>60</v>
      </c>
      <c r="L41" s="7">
        <v>44.7</v>
      </c>
      <c r="M41" s="7">
        <v>31.7</v>
      </c>
      <c r="N41" s="22">
        <f t="shared" si="0"/>
        <v>55.983333333333341</v>
      </c>
      <c r="O41" s="8"/>
      <c r="P41" s="29">
        <f t="shared" si="1"/>
        <v>52.933333333333337</v>
      </c>
      <c r="Q41" s="7">
        <f t="shared" si="2"/>
        <v>79.7</v>
      </c>
      <c r="R41" s="7">
        <f t="shared" si="3"/>
        <v>59.633333333333326</v>
      </c>
      <c r="S41" s="30">
        <f t="shared" si="4"/>
        <v>27.2</v>
      </c>
    </row>
    <row r="42" spans="1:19" x14ac:dyDescent="0.2">
      <c r="A42" s="17">
        <v>1932</v>
      </c>
      <c r="B42" s="7">
        <v>24.2</v>
      </c>
      <c r="C42" s="7">
        <v>25.7</v>
      </c>
      <c r="D42" s="7">
        <v>27.2</v>
      </c>
      <c r="E42" s="7">
        <v>52</v>
      </c>
      <c r="F42" s="7">
        <v>65.900000000000006</v>
      </c>
      <c r="G42" s="7">
        <v>79</v>
      </c>
      <c r="H42" s="7">
        <v>81.400000000000006</v>
      </c>
      <c r="I42" s="7">
        <v>80</v>
      </c>
      <c r="J42" s="7">
        <v>68.099999999999994</v>
      </c>
      <c r="K42" s="7">
        <v>51.7</v>
      </c>
      <c r="L42" s="7">
        <v>34.5</v>
      </c>
      <c r="M42" s="7">
        <v>21.6</v>
      </c>
      <c r="N42" s="22">
        <f t="shared" si="0"/>
        <v>50.94166666666667</v>
      </c>
      <c r="O42" s="8"/>
      <c r="P42" s="29">
        <f t="shared" si="1"/>
        <v>48.366666666666674</v>
      </c>
      <c r="Q42" s="7">
        <f t="shared" si="2"/>
        <v>80.13333333333334</v>
      </c>
      <c r="R42" s="7">
        <f t="shared" si="3"/>
        <v>51.433333333333337</v>
      </c>
      <c r="S42" s="30">
        <f t="shared" si="4"/>
        <v>22.600000000000005</v>
      </c>
    </row>
    <row r="43" spans="1:19" x14ac:dyDescent="0.2">
      <c r="A43" s="17">
        <v>1933</v>
      </c>
      <c r="B43" s="7">
        <v>27.1</v>
      </c>
      <c r="C43" s="7">
        <v>19.100000000000001</v>
      </c>
      <c r="D43" s="7">
        <v>33.200000000000003</v>
      </c>
      <c r="E43" s="7">
        <v>49.9</v>
      </c>
      <c r="F43" s="7">
        <v>66.099999999999994</v>
      </c>
      <c r="G43" s="7">
        <v>83.6</v>
      </c>
      <c r="H43" s="7">
        <v>83.5</v>
      </c>
      <c r="I43" s="7">
        <v>79.400000000000006</v>
      </c>
      <c r="J43" s="7">
        <v>74.099999999999994</v>
      </c>
      <c r="K43" s="7">
        <v>51.6</v>
      </c>
      <c r="L43" s="7">
        <v>32.799999999999997</v>
      </c>
      <c r="M43" s="7">
        <v>20</v>
      </c>
      <c r="N43" s="22">
        <f t="shared" si="0"/>
        <v>51.699999999999996</v>
      </c>
      <c r="O43" s="8"/>
      <c r="P43" s="29">
        <f t="shared" si="1"/>
        <v>49.733333333333327</v>
      </c>
      <c r="Q43" s="7">
        <f t="shared" si="2"/>
        <v>82.166666666666671</v>
      </c>
      <c r="R43" s="7">
        <f t="shared" si="3"/>
        <v>52.833333333333336</v>
      </c>
      <c r="S43" s="30">
        <f t="shared" si="4"/>
        <v>21.766666666666666</v>
      </c>
    </row>
    <row r="44" spans="1:19" x14ac:dyDescent="0.2">
      <c r="A44" s="17">
        <v>1934</v>
      </c>
      <c r="B44" s="7">
        <v>24.6</v>
      </c>
      <c r="C44" s="7">
        <v>20.7</v>
      </c>
      <c r="D44" s="7">
        <v>32.799999999999997</v>
      </c>
      <c r="E44" s="7">
        <v>50</v>
      </c>
      <c r="F44" s="7">
        <v>75.8</v>
      </c>
      <c r="G44" s="7">
        <v>78.900000000000006</v>
      </c>
      <c r="H44" s="7">
        <v>83</v>
      </c>
      <c r="I44" s="7">
        <v>77.2</v>
      </c>
      <c r="J44" s="7">
        <v>64.2</v>
      </c>
      <c r="K44" s="7">
        <v>57.5</v>
      </c>
      <c r="L44" s="7">
        <v>41</v>
      </c>
      <c r="M44" s="7">
        <v>19.5</v>
      </c>
      <c r="N44" s="22">
        <f t="shared" si="0"/>
        <v>52.099999999999994</v>
      </c>
      <c r="O44" s="8"/>
      <c r="P44" s="29">
        <f t="shared" si="1"/>
        <v>52.866666666666667</v>
      </c>
      <c r="Q44" s="7">
        <f t="shared" si="2"/>
        <v>79.7</v>
      </c>
      <c r="R44" s="7">
        <f t="shared" si="3"/>
        <v>54.233333333333327</v>
      </c>
      <c r="S44" s="30">
        <f t="shared" si="4"/>
        <v>21</v>
      </c>
    </row>
    <row r="45" spans="1:19" x14ac:dyDescent="0.2">
      <c r="A45" s="17">
        <v>1935</v>
      </c>
      <c r="B45" s="7">
        <v>15.4</v>
      </c>
      <c r="C45" s="7">
        <v>28.1</v>
      </c>
      <c r="D45" s="7">
        <v>36.299999999999997</v>
      </c>
      <c r="E45" s="7">
        <v>48.6</v>
      </c>
      <c r="F45" s="7">
        <v>61.5</v>
      </c>
      <c r="G45" s="7">
        <v>69.8</v>
      </c>
      <c r="H45" s="7">
        <v>84</v>
      </c>
      <c r="I45" s="7">
        <v>76.5</v>
      </c>
      <c r="J45" s="7">
        <v>67.2</v>
      </c>
      <c r="K45" s="7">
        <v>54.2</v>
      </c>
      <c r="L45" s="7">
        <v>31.2</v>
      </c>
      <c r="M45" s="7">
        <v>21.4</v>
      </c>
      <c r="N45" s="22">
        <f t="shared" si="0"/>
        <v>49.516666666666673</v>
      </c>
      <c r="O45" s="8"/>
      <c r="P45" s="29">
        <f t="shared" si="1"/>
        <v>48.800000000000004</v>
      </c>
      <c r="Q45" s="7">
        <f t="shared" si="2"/>
        <v>76.766666666666666</v>
      </c>
      <c r="R45" s="7">
        <f t="shared" si="3"/>
        <v>50.866666666666667</v>
      </c>
      <c r="S45" s="30">
        <f t="shared" si="4"/>
        <v>14</v>
      </c>
    </row>
    <row r="46" spans="1:19" x14ac:dyDescent="0.2">
      <c r="A46" s="17">
        <v>1936</v>
      </c>
      <c r="B46" s="7">
        <v>11.8</v>
      </c>
      <c r="C46" s="7">
        <v>8.8000000000000007</v>
      </c>
      <c r="D46" s="7">
        <v>33.700000000000003</v>
      </c>
      <c r="E46" s="7">
        <v>44.8</v>
      </c>
      <c r="F46" s="7">
        <v>70.400000000000006</v>
      </c>
      <c r="G46" s="7">
        <v>73.599999999999994</v>
      </c>
      <c r="H46" s="7">
        <v>89</v>
      </c>
      <c r="I46" s="7">
        <v>80.400000000000006</v>
      </c>
      <c r="J46" s="7">
        <v>72.400000000000006</v>
      </c>
      <c r="K46" s="7">
        <v>51.4</v>
      </c>
      <c r="L46" s="7">
        <v>34.1</v>
      </c>
      <c r="M46" s="7">
        <v>26.4</v>
      </c>
      <c r="N46" s="22">
        <f t="shared" si="0"/>
        <v>49.733333333333327</v>
      </c>
      <c r="O46" s="8"/>
      <c r="P46" s="29">
        <f t="shared" si="1"/>
        <v>49.633333333333333</v>
      </c>
      <c r="Q46" s="7">
        <f t="shared" si="2"/>
        <v>81</v>
      </c>
      <c r="R46" s="7">
        <f t="shared" si="3"/>
        <v>52.633333333333333</v>
      </c>
      <c r="S46" s="30">
        <f t="shared" si="4"/>
        <v>21</v>
      </c>
    </row>
    <row r="47" spans="1:19" x14ac:dyDescent="0.2">
      <c r="A47" s="17">
        <v>1937</v>
      </c>
      <c r="B47" s="7">
        <v>15</v>
      </c>
      <c r="C47" s="7">
        <v>21.6</v>
      </c>
      <c r="D47" s="7">
        <v>32.700000000000003</v>
      </c>
      <c r="E47" s="7">
        <v>47.8</v>
      </c>
      <c r="F47" s="7">
        <v>67.3</v>
      </c>
      <c r="G47" s="7">
        <v>74.8</v>
      </c>
      <c r="H47" s="7">
        <v>82.4</v>
      </c>
      <c r="I47" s="7">
        <v>83.4</v>
      </c>
      <c r="J47" s="7">
        <v>69</v>
      </c>
      <c r="K47" s="7">
        <v>50.5</v>
      </c>
      <c r="L47" s="7">
        <v>35.200000000000003</v>
      </c>
      <c r="M47" s="7">
        <v>21.5</v>
      </c>
      <c r="N47" s="22">
        <f t="shared" si="0"/>
        <v>50.1</v>
      </c>
      <c r="O47" s="8"/>
      <c r="P47" s="29">
        <f t="shared" si="1"/>
        <v>49.266666666666673</v>
      </c>
      <c r="Q47" s="7">
        <f t="shared" si="2"/>
        <v>80.2</v>
      </c>
      <c r="R47" s="7">
        <f t="shared" si="3"/>
        <v>51.566666666666663</v>
      </c>
      <c r="S47" s="30">
        <f t="shared" si="4"/>
        <v>21.8</v>
      </c>
    </row>
    <row r="48" spans="1:19" x14ac:dyDescent="0.2">
      <c r="A48" s="17">
        <v>1938</v>
      </c>
      <c r="B48" s="7">
        <v>17.100000000000001</v>
      </c>
      <c r="C48" s="7">
        <v>26.8</v>
      </c>
      <c r="D48" s="7">
        <v>44</v>
      </c>
      <c r="E48" s="7">
        <v>53</v>
      </c>
      <c r="F48" s="7">
        <v>62.4</v>
      </c>
      <c r="G48" s="7">
        <v>74.099999999999994</v>
      </c>
      <c r="H48" s="7">
        <v>77.099999999999994</v>
      </c>
      <c r="I48" s="7">
        <v>79.8</v>
      </c>
      <c r="J48" s="7">
        <v>67.900000000000006</v>
      </c>
      <c r="K48" s="7">
        <v>60.8</v>
      </c>
      <c r="L48" s="7">
        <v>35.9</v>
      </c>
      <c r="M48" s="7">
        <v>22.9</v>
      </c>
      <c r="N48" s="22">
        <f t="shared" si="0"/>
        <v>51.816666666666663</v>
      </c>
      <c r="O48" s="8"/>
      <c r="P48" s="29">
        <f t="shared" si="1"/>
        <v>53.133333333333333</v>
      </c>
      <c r="Q48" s="7">
        <f t="shared" si="2"/>
        <v>77</v>
      </c>
      <c r="R48" s="7">
        <f t="shared" si="3"/>
        <v>54.866666666666667</v>
      </c>
      <c r="S48" s="30">
        <f t="shared" si="4"/>
        <v>21.7</v>
      </c>
    </row>
    <row r="49" spans="1:19" x14ac:dyDescent="0.2">
      <c r="A49" s="17">
        <v>1939</v>
      </c>
      <c r="B49" s="7">
        <v>23.6</v>
      </c>
      <c r="C49" s="7">
        <v>18.600000000000001</v>
      </c>
      <c r="D49" s="7">
        <v>35.1</v>
      </c>
      <c r="E49" s="7">
        <v>48.8</v>
      </c>
      <c r="F49" s="7">
        <v>71.3</v>
      </c>
      <c r="G49" s="7">
        <v>74.3</v>
      </c>
      <c r="H49" s="7">
        <v>81.3</v>
      </c>
      <c r="I49" s="7">
        <v>77.2</v>
      </c>
      <c r="J49" s="7">
        <v>70.400000000000006</v>
      </c>
      <c r="K49" s="7">
        <v>53.7</v>
      </c>
      <c r="L49" s="7">
        <v>42.6</v>
      </c>
      <c r="M49" s="7">
        <v>32.200000000000003</v>
      </c>
      <c r="N49" s="22">
        <f t="shared" si="0"/>
        <v>52.425000000000011</v>
      </c>
      <c r="O49" s="8"/>
      <c r="P49" s="29">
        <f t="shared" si="1"/>
        <v>51.733333333333327</v>
      </c>
      <c r="Q49" s="7">
        <f t="shared" si="2"/>
        <v>77.600000000000009</v>
      </c>
      <c r="R49" s="7">
        <f t="shared" si="3"/>
        <v>55.56666666666667</v>
      </c>
      <c r="S49" s="30">
        <f t="shared" si="4"/>
        <v>23.633333333333336</v>
      </c>
    </row>
    <row r="50" spans="1:19" x14ac:dyDescent="0.2">
      <c r="A50" s="17">
        <v>1940</v>
      </c>
      <c r="B50" s="7">
        <v>13.2</v>
      </c>
      <c r="C50" s="7">
        <v>25.5</v>
      </c>
      <c r="D50" s="7">
        <v>29.4</v>
      </c>
      <c r="E50" s="7">
        <v>49.6</v>
      </c>
      <c r="F50" s="7">
        <v>62.3</v>
      </c>
      <c r="G50" s="7">
        <v>73.5</v>
      </c>
      <c r="H50" s="7">
        <v>81</v>
      </c>
      <c r="I50" s="7">
        <v>73.7</v>
      </c>
      <c r="J50" s="7">
        <v>71.599999999999994</v>
      </c>
      <c r="K50" s="7">
        <v>58.8</v>
      </c>
      <c r="L50" s="7">
        <v>33.4</v>
      </c>
      <c r="M50" s="7">
        <v>25.2</v>
      </c>
      <c r="N50" s="22">
        <f t="shared" si="0"/>
        <v>49.766666666666659</v>
      </c>
      <c r="O50" s="8"/>
      <c r="P50" s="29">
        <f t="shared" si="1"/>
        <v>47.1</v>
      </c>
      <c r="Q50" s="7">
        <f t="shared" si="2"/>
        <v>76.066666666666663</v>
      </c>
      <c r="R50" s="7">
        <f t="shared" si="3"/>
        <v>54.599999999999994</v>
      </c>
      <c r="S50" s="30">
        <f t="shared" si="4"/>
        <v>23.2</v>
      </c>
    </row>
    <row r="51" spans="1:19" x14ac:dyDescent="0.2">
      <c r="A51" s="18">
        <v>1941</v>
      </c>
      <c r="B51" s="15">
        <v>20.8</v>
      </c>
      <c r="C51" s="15">
        <v>23.6</v>
      </c>
      <c r="D51" s="15">
        <v>32.4</v>
      </c>
      <c r="E51" s="15">
        <v>58.2</v>
      </c>
      <c r="F51" s="15">
        <v>70.8</v>
      </c>
      <c r="G51" s="15">
        <v>74.7</v>
      </c>
      <c r="H51" s="15">
        <v>80.8</v>
      </c>
      <c r="I51" s="15">
        <v>77</v>
      </c>
      <c r="J51" s="15">
        <v>68.099999999999994</v>
      </c>
      <c r="K51" s="15">
        <v>55.6</v>
      </c>
      <c r="L51" s="15">
        <v>39.6</v>
      </c>
      <c r="M51" s="15">
        <v>29.6</v>
      </c>
      <c r="N51" s="23">
        <f t="shared" si="0"/>
        <v>52.6</v>
      </c>
      <c r="O51" s="16"/>
      <c r="P51" s="31">
        <f t="shared" si="1"/>
        <v>53.79999999999999</v>
      </c>
      <c r="Q51" s="15">
        <f t="shared" si="2"/>
        <v>77.5</v>
      </c>
      <c r="R51" s="15">
        <f t="shared" si="3"/>
        <v>54.43333333333333</v>
      </c>
      <c r="S51" s="32">
        <f t="shared" si="4"/>
        <v>26.033333333333335</v>
      </c>
    </row>
    <row r="52" spans="1:19" x14ac:dyDescent="0.2">
      <c r="A52" s="18">
        <v>1942</v>
      </c>
      <c r="B52" s="15">
        <v>24.3</v>
      </c>
      <c r="C52" s="15">
        <v>24.2</v>
      </c>
      <c r="D52" s="15">
        <v>38.700000000000003</v>
      </c>
      <c r="E52" s="15">
        <v>60.5</v>
      </c>
      <c r="F52" s="15">
        <v>63.4</v>
      </c>
      <c r="G52" s="15">
        <v>72.599999999999994</v>
      </c>
      <c r="H52" s="15">
        <v>77.5</v>
      </c>
      <c r="I52" s="15">
        <v>76.3</v>
      </c>
      <c r="J52" s="15">
        <v>63.6</v>
      </c>
      <c r="K52" s="15">
        <v>57.5</v>
      </c>
      <c r="L52" s="15">
        <v>38.299999999999997</v>
      </c>
      <c r="M52" s="15">
        <v>18.7</v>
      </c>
      <c r="N52" s="23">
        <f t="shared" si="0"/>
        <v>51.300000000000004</v>
      </c>
      <c r="O52" s="16"/>
      <c r="P52" s="31">
        <f t="shared" si="1"/>
        <v>54.199999999999996</v>
      </c>
      <c r="Q52" s="15">
        <f t="shared" si="2"/>
        <v>75.466666666666654</v>
      </c>
      <c r="R52" s="15">
        <f t="shared" si="3"/>
        <v>53.133333333333326</v>
      </c>
      <c r="S52" s="32">
        <f t="shared" si="4"/>
        <v>20.166666666666668</v>
      </c>
    </row>
    <row r="53" spans="1:19" x14ac:dyDescent="0.2">
      <c r="A53" s="18">
        <v>1943</v>
      </c>
      <c r="B53" s="15">
        <v>15.3</v>
      </c>
      <c r="C53" s="15">
        <v>26.5</v>
      </c>
      <c r="D53" s="15">
        <v>29.3</v>
      </c>
      <c r="E53" s="15">
        <v>51.2</v>
      </c>
      <c r="F53" s="15">
        <v>64</v>
      </c>
      <c r="G53" s="15">
        <v>75.8</v>
      </c>
      <c r="H53" s="15">
        <v>82.8</v>
      </c>
      <c r="I53" s="15">
        <v>77.900000000000006</v>
      </c>
      <c r="J53" s="15">
        <v>64.900000000000006</v>
      </c>
      <c r="K53" s="15">
        <v>57.7</v>
      </c>
      <c r="L53" s="15">
        <v>32.1</v>
      </c>
      <c r="M53" s="15">
        <v>26.6</v>
      </c>
      <c r="N53" s="23">
        <f t="shared" si="0"/>
        <v>50.341666666666676</v>
      </c>
      <c r="O53" s="16"/>
      <c r="P53" s="31">
        <f t="shared" si="1"/>
        <v>48.166666666666664</v>
      </c>
      <c r="Q53" s="15">
        <f t="shared" si="2"/>
        <v>78.833333333333329</v>
      </c>
      <c r="R53" s="15">
        <f t="shared" si="3"/>
        <v>51.56666666666667</v>
      </c>
      <c r="S53" s="32">
        <f t="shared" si="4"/>
        <v>27.899999999999995</v>
      </c>
    </row>
    <row r="54" spans="1:19" x14ac:dyDescent="0.2">
      <c r="A54" s="18">
        <v>1944</v>
      </c>
      <c r="B54" s="15">
        <v>29.7</v>
      </c>
      <c r="C54" s="15">
        <v>27.4</v>
      </c>
      <c r="D54" s="15">
        <v>32</v>
      </c>
      <c r="E54" s="15">
        <v>49.3</v>
      </c>
      <c r="F54" s="15">
        <v>68.900000000000006</v>
      </c>
      <c r="G54" s="15">
        <v>76.099999999999994</v>
      </c>
      <c r="H54" s="15">
        <v>77.8</v>
      </c>
      <c r="I54" s="15">
        <v>79</v>
      </c>
      <c r="J54" s="15">
        <v>67</v>
      </c>
      <c r="K54" s="15">
        <v>58.3</v>
      </c>
      <c r="L54" s="15">
        <v>40.700000000000003</v>
      </c>
      <c r="M54" s="15">
        <v>21.9</v>
      </c>
      <c r="N54" s="23">
        <f t="shared" si="0"/>
        <v>52.341666666666669</v>
      </c>
      <c r="O54" s="16"/>
      <c r="P54" s="31">
        <f t="shared" si="1"/>
        <v>50.066666666666663</v>
      </c>
      <c r="Q54" s="15">
        <f t="shared" si="2"/>
        <v>77.633333333333326</v>
      </c>
      <c r="R54" s="15">
        <f t="shared" si="3"/>
        <v>55.333333333333336</v>
      </c>
      <c r="S54" s="32">
        <f t="shared" si="4"/>
        <v>20.999999999999996</v>
      </c>
    </row>
    <row r="55" spans="1:19" x14ac:dyDescent="0.2">
      <c r="A55" s="18">
        <v>1945</v>
      </c>
      <c r="B55" s="15">
        <v>16.2</v>
      </c>
      <c r="C55" s="15">
        <v>24.9</v>
      </c>
      <c r="D55" s="15">
        <v>46.7</v>
      </c>
      <c r="E55" s="15">
        <v>49.4</v>
      </c>
      <c r="F55" s="15">
        <v>60.2</v>
      </c>
      <c r="G55" s="15">
        <v>68.2</v>
      </c>
      <c r="H55" s="15">
        <v>76.099999999999994</v>
      </c>
      <c r="I55" s="15">
        <v>76.5</v>
      </c>
      <c r="J55" s="15">
        <v>66.3</v>
      </c>
      <c r="K55" s="15">
        <v>54.7</v>
      </c>
      <c r="L55" s="15">
        <v>35.299999999999997</v>
      </c>
      <c r="M55" s="15">
        <v>17.899999999999999</v>
      </c>
      <c r="N55" s="23">
        <f t="shared" si="0"/>
        <v>49.366666666666653</v>
      </c>
      <c r="O55" s="16"/>
      <c r="P55" s="31">
        <f t="shared" si="1"/>
        <v>52.1</v>
      </c>
      <c r="Q55" s="15">
        <f t="shared" si="2"/>
        <v>73.600000000000009</v>
      </c>
      <c r="R55" s="15">
        <f t="shared" si="3"/>
        <v>52.1</v>
      </c>
      <c r="S55" s="32">
        <f t="shared" si="4"/>
        <v>20.400000000000002</v>
      </c>
    </row>
    <row r="56" spans="1:19" x14ac:dyDescent="0.2">
      <c r="A56" s="18">
        <v>1946</v>
      </c>
      <c r="B56" s="15">
        <v>21.1</v>
      </c>
      <c r="C56" s="15">
        <v>22.2</v>
      </c>
      <c r="D56" s="15">
        <v>47.6</v>
      </c>
      <c r="E56" s="15">
        <v>56.9</v>
      </c>
      <c r="F56" s="15">
        <v>64.2</v>
      </c>
      <c r="G56" s="15">
        <v>73</v>
      </c>
      <c r="H56" s="15">
        <v>79.8</v>
      </c>
      <c r="I56" s="15">
        <v>76.099999999999994</v>
      </c>
      <c r="J56" s="15">
        <v>67.5</v>
      </c>
      <c r="K56" s="15">
        <v>58.1</v>
      </c>
      <c r="L56" s="15">
        <v>39</v>
      </c>
      <c r="M56" s="15">
        <v>24.4</v>
      </c>
      <c r="N56" s="23">
        <f t="shared" si="0"/>
        <v>52.491666666666667</v>
      </c>
      <c r="O56" s="16"/>
      <c r="P56" s="31">
        <f t="shared" si="1"/>
        <v>56.233333333333327</v>
      </c>
      <c r="Q56" s="15">
        <f t="shared" si="2"/>
        <v>76.3</v>
      </c>
      <c r="R56" s="15">
        <f t="shared" si="3"/>
        <v>54.866666666666667</v>
      </c>
      <c r="S56" s="32">
        <f t="shared" si="4"/>
        <v>23.299999999999997</v>
      </c>
    </row>
    <row r="57" spans="1:19" x14ac:dyDescent="0.2">
      <c r="A57" s="18">
        <v>1947</v>
      </c>
      <c r="B57" s="15">
        <v>24.7</v>
      </c>
      <c r="C57" s="15">
        <v>20.8</v>
      </c>
      <c r="D57" s="15">
        <v>33.4</v>
      </c>
      <c r="E57" s="15">
        <v>47</v>
      </c>
      <c r="F57" s="15">
        <v>60.2</v>
      </c>
      <c r="G57" s="15">
        <v>70.5</v>
      </c>
      <c r="H57" s="15">
        <v>80.3</v>
      </c>
      <c r="I57" s="15">
        <v>83.6</v>
      </c>
      <c r="J57" s="15">
        <v>68.3</v>
      </c>
      <c r="K57" s="15">
        <v>65.400000000000006</v>
      </c>
      <c r="L57" s="15">
        <v>30.4</v>
      </c>
      <c r="M57" s="15">
        <v>23.3</v>
      </c>
      <c r="N57" s="23">
        <f t="shared" si="0"/>
        <v>50.658333333333331</v>
      </c>
      <c r="O57" s="16"/>
      <c r="P57" s="31">
        <f t="shared" si="1"/>
        <v>46.866666666666674</v>
      </c>
      <c r="Q57" s="15">
        <f t="shared" si="2"/>
        <v>78.13333333333334</v>
      </c>
      <c r="R57" s="15">
        <f t="shared" si="3"/>
        <v>54.699999999999996</v>
      </c>
      <c r="S57" s="32">
        <f t="shared" si="4"/>
        <v>20.766666666666669</v>
      </c>
    </row>
    <row r="58" spans="1:19" x14ac:dyDescent="0.2">
      <c r="A58" s="18">
        <v>1948</v>
      </c>
      <c r="B58" s="15">
        <v>16.399999999999999</v>
      </c>
      <c r="C58" s="15">
        <v>22.6</v>
      </c>
      <c r="D58" s="15">
        <v>34.5</v>
      </c>
      <c r="E58" s="15">
        <v>56.8</v>
      </c>
      <c r="F58" s="15">
        <v>66.599999999999994</v>
      </c>
      <c r="G58" s="15">
        <v>74.099999999999994</v>
      </c>
      <c r="H58" s="15">
        <v>80.599999999999994</v>
      </c>
      <c r="I58" s="15">
        <v>79.900000000000006</v>
      </c>
      <c r="J58" s="15">
        <v>75.5</v>
      </c>
      <c r="K58" s="15">
        <v>58.8</v>
      </c>
      <c r="L58" s="15">
        <v>38.6</v>
      </c>
      <c r="M58" s="15">
        <v>24.1</v>
      </c>
      <c r="N58" s="23">
        <f t="shared" si="0"/>
        <v>52.375</v>
      </c>
      <c r="O58" s="16"/>
      <c r="P58" s="31">
        <f t="shared" si="1"/>
        <v>52.633333333333326</v>
      </c>
      <c r="Q58" s="15">
        <f t="shared" si="2"/>
        <v>78.2</v>
      </c>
      <c r="R58" s="15">
        <f t="shared" si="3"/>
        <v>57.633333333333333</v>
      </c>
      <c r="S58" s="32">
        <f t="shared" si="4"/>
        <v>22.666666666666668</v>
      </c>
    </row>
    <row r="59" spans="1:19" x14ac:dyDescent="0.2">
      <c r="A59" s="18">
        <v>1949</v>
      </c>
      <c r="B59" s="15">
        <v>21.7</v>
      </c>
      <c r="C59" s="15">
        <v>22.2</v>
      </c>
      <c r="D59" s="15">
        <v>33.700000000000003</v>
      </c>
      <c r="E59" s="15">
        <v>55.7</v>
      </c>
      <c r="F59" s="15">
        <v>69.099999999999994</v>
      </c>
      <c r="G59" s="15">
        <v>79.3</v>
      </c>
      <c r="H59" s="15">
        <v>80.7</v>
      </c>
      <c r="I59" s="15">
        <v>79.7</v>
      </c>
      <c r="J59" s="15">
        <v>64.900000000000006</v>
      </c>
      <c r="K59" s="15">
        <v>58.8</v>
      </c>
      <c r="L59" s="15">
        <v>39.299999999999997</v>
      </c>
      <c r="M59" s="15">
        <v>24.1</v>
      </c>
      <c r="N59" s="23">
        <f t="shared" si="0"/>
        <v>52.43333333333333</v>
      </c>
      <c r="O59" s="16"/>
      <c r="P59" s="31">
        <f t="shared" si="1"/>
        <v>52.833333333333336</v>
      </c>
      <c r="Q59" s="15">
        <f t="shared" si="2"/>
        <v>79.899999999999991</v>
      </c>
      <c r="R59" s="15">
        <f t="shared" si="3"/>
        <v>54.333333333333336</v>
      </c>
      <c r="S59" s="32">
        <f t="shared" si="4"/>
        <v>21.366666666666664</v>
      </c>
    </row>
    <row r="60" spans="1:19" x14ac:dyDescent="0.2">
      <c r="A60" s="18">
        <v>1950</v>
      </c>
      <c r="B60" s="15">
        <v>16</v>
      </c>
      <c r="C60" s="15">
        <v>24</v>
      </c>
      <c r="D60" s="15">
        <v>28.9</v>
      </c>
      <c r="E60" s="15">
        <v>40.4</v>
      </c>
      <c r="F60" s="15">
        <v>62.2</v>
      </c>
      <c r="G60" s="15">
        <v>75.3</v>
      </c>
      <c r="H60" s="15">
        <v>76.400000000000006</v>
      </c>
      <c r="I60" s="15">
        <v>73.599999999999994</v>
      </c>
      <c r="J60" s="15">
        <v>68.099999999999994</v>
      </c>
      <c r="K60" s="15">
        <v>59.6</v>
      </c>
      <c r="L60" s="15">
        <v>32.299999999999997</v>
      </c>
      <c r="M60" s="15">
        <v>17.399999999999999</v>
      </c>
      <c r="N60" s="23">
        <f t="shared" si="0"/>
        <v>47.85</v>
      </c>
      <c r="O60" s="16"/>
      <c r="P60" s="31">
        <f t="shared" si="1"/>
        <v>43.833333333333336</v>
      </c>
      <c r="Q60" s="15">
        <f t="shared" si="2"/>
        <v>75.099999999999994</v>
      </c>
      <c r="R60" s="15">
        <f t="shared" si="3"/>
        <v>53.333333333333336</v>
      </c>
      <c r="S60" s="32">
        <f t="shared" si="4"/>
        <v>19.2</v>
      </c>
    </row>
    <row r="61" spans="1:19" x14ac:dyDescent="0.2">
      <c r="A61" s="17">
        <v>1951</v>
      </c>
      <c r="B61" s="7">
        <v>16.7</v>
      </c>
      <c r="C61" s="7">
        <v>23.5</v>
      </c>
      <c r="D61" s="7">
        <v>29</v>
      </c>
      <c r="E61" s="7">
        <v>47.7</v>
      </c>
      <c r="F61" s="7">
        <v>69.3</v>
      </c>
      <c r="G61" s="7">
        <v>70.400000000000006</v>
      </c>
      <c r="H61" s="7">
        <v>77.900000000000006</v>
      </c>
      <c r="I61" s="7">
        <v>71.3</v>
      </c>
      <c r="J61" s="7">
        <v>62</v>
      </c>
      <c r="K61" s="7">
        <v>53.4</v>
      </c>
      <c r="L61" s="7">
        <v>30.2</v>
      </c>
      <c r="M61" s="7">
        <v>20.5</v>
      </c>
      <c r="N61" s="22">
        <f t="shared" si="0"/>
        <v>47.658333333333339</v>
      </c>
      <c r="O61" s="8"/>
      <c r="P61" s="29">
        <f t="shared" si="1"/>
        <v>48.666666666666664</v>
      </c>
      <c r="Q61" s="7">
        <f t="shared" si="2"/>
        <v>73.2</v>
      </c>
      <c r="R61" s="7">
        <f t="shared" si="3"/>
        <v>48.533333333333331</v>
      </c>
      <c r="S61" s="30">
        <f t="shared" si="4"/>
        <v>23.466666666666669</v>
      </c>
    </row>
    <row r="62" spans="1:19" x14ac:dyDescent="0.2">
      <c r="A62" s="17">
        <v>1952</v>
      </c>
      <c r="B62" s="7">
        <v>20.399999999999999</v>
      </c>
      <c r="C62" s="7">
        <v>29.5</v>
      </c>
      <c r="D62" s="7">
        <v>32.6</v>
      </c>
      <c r="E62" s="7">
        <v>58.5</v>
      </c>
      <c r="F62" s="7">
        <v>66.3</v>
      </c>
      <c r="G62" s="7">
        <v>76.3</v>
      </c>
      <c r="H62" s="7">
        <v>79.599999999999994</v>
      </c>
      <c r="I62" s="7">
        <v>74.8</v>
      </c>
      <c r="J62" s="7">
        <v>69.8</v>
      </c>
      <c r="K62" s="7">
        <v>52.7</v>
      </c>
      <c r="L62" s="7">
        <v>40.5</v>
      </c>
      <c r="M62" s="7">
        <v>26.8</v>
      </c>
      <c r="N62" s="22">
        <f t="shared" si="0"/>
        <v>52.31666666666667</v>
      </c>
      <c r="O62" s="8"/>
      <c r="P62" s="29">
        <f t="shared" si="1"/>
        <v>52.466666666666661</v>
      </c>
      <c r="Q62" s="7">
        <f t="shared" si="2"/>
        <v>76.899999999999991</v>
      </c>
      <c r="R62" s="7">
        <f t="shared" si="3"/>
        <v>54.333333333333336</v>
      </c>
      <c r="S62" s="30">
        <f t="shared" si="4"/>
        <v>24.400000000000002</v>
      </c>
    </row>
    <row r="63" spans="1:19" x14ac:dyDescent="0.2">
      <c r="A63" s="17">
        <v>1953</v>
      </c>
      <c r="B63" s="7">
        <v>22.4</v>
      </c>
      <c r="C63" s="7">
        <v>24</v>
      </c>
      <c r="D63" s="7">
        <v>35.9</v>
      </c>
      <c r="E63" s="7">
        <v>46.7</v>
      </c>
      <c r="F63" s="7">
        <v>67</v>
      </c>
      <c r="G63" s="7">
        <v>75.900000000000006</v>
      </c>
      <c r="H63" s="7">
        <v>78.599999999999994</v>
      </c>
      <c r="I63" s="7">
        <v>78.599999999999994</v>
      </c>
      <c r="J63" s="7">
        <v>68.8</v>
      </c>
      <c r="K63" s="7">
        <v>65.2</v>
      </c>
      <c r="L63" s="7">
        <v>44.4</v>
      </c>
      <c r="M63" s="7">
        <v>26.1</v>
      </c>
      <c r="N63" s="22">
        <f t="shared" si="0"/>
        <v>52.800000000000004</v>
      </c>
      <c r="O63" s="8"/>
      <c r="P63" s="29">
        <f t="shared" si="1"/>
        <v>49.866666666666667</v>
      </c>
      <c r="Q63" s="7">
        <f t="shared" si="2"/>
        <v>77.7</v>
      </c>
      <c r="R63" s="7">
        <f t="shared" si="3"/>
        <v>59.466666666666669</v>
      </c>
      <c r="S63" s="30">
        <f t="shared" si="4"/>
        <v>25.966666666666669</v>
      </c>
    </row>
    <row r="64" spans="1:19" x14ac:dyDescent="0.2">
      <c r="A64" s="17">
        <v>1954</v>
      </c>
      <c r="B64" s="7">
        <v>16.399999999999999</v>
      </c>
      <c r="C64" s="7">
        <v>35.4</v>
      </c>
      <c r="D64" s="7">
        <v>33.4</v>
      </c>
      <c r="E64" s="7">
        <v>53.1</v>
      </c>
      <c r="F64" s="7">
        <v>58</v>
      </c>
      <c r="G64" s="7">
        <v>76.7</v>
      </c>
      <c r="H64" s="7">
        <v>78.900000000000006</v>
      </c>
      <c r="I64" s="7">
        <v>75.599999999999994</v>
      </c>
      <c r="J64" s="7">
        <v>64.2</v>
      </c>
      <c r="K64" s="7">
        <v>52.1</v>
      </c>
      <c r="L64" s="7">
        <v>40.700000000000003</v>
      </c>
      <c r="M64" s="7">
        <v>26</v>
      </c>
      <c r="N64" s="22">
        <f t="shared" si="0"/>
        <v>50.875</v>
      </c>
      <c r="O64" s="8"/>
      <c r="P64" s="29">
        <f t="shared" si="1"/>
        <v>48.166666666666664</v>
      </c>
      <c r="Q64" s="7">
        <f t="shared" si="2"/>
        <v>77.066666666666677</v>
      </c>
      <c r="R64" s="7">
        <f t="shared" si="3"/>
        <v>52.333333333333336</v>
      </c>
      <c r="S64" s="30">
        <f t="shared" si="4"/>
        <v>22.400000000000002</v>
      </c>
    </row>
    <row r="65" spans="1:19" x14ac:dyDescent="0.2">
      <c r="A65" s="17">
        <v>1955</v>
      </c>
      <c r="B65" s="7">
        <v>19</v>
      </c>
      <c r="C65" s="7">
        <v>22.2</v>
      </c>
      <c r="D65" s="7">
        <v>32.5</v>
      </c>
      <c r="E65" s="7">
        <v>60.5</v>
      </c>
      <c r="F65" s="7">
        <v>70.8</v>
      </c>
      <c r="G65" s="7">
        <v>74.400000000000006</v>
      </c>
      <c r="H65" s="7">
        <v>84</v>
      </c>
      <c r="I65" s="7">
        <v>81.2</v>
      </c>
      <c r="J65" s="7">
        <v>68.599999999999994</v>
      </c>
      <c r="K65" s="7">
        <v>57</v>
      </c>
      <c r="L65" s="7">
        <v>30.7</v>
      </c>
      <c r="M65" s="7">
        <v>18.3</v>
      </c>
      <c r="N65" s="22">
        <f t="shared" si="0"/>
        <v>51.599999999999994</v>
      </c>
      <c r="O65" s="8"/>
      <c r="P65" s="29">
        <f t="shared" si="1"/>
        <v>54.6</v>
      </c>
      <c r="Q65" s="7">
        <f t="shared" si="2"/>
        <v>79.866666666666674</v>
      </c>
      <c r="R65" s="7">
        <f t="shared" si="3"/>
        <v>52.099999999999994</v>
      </c>
      <c r="S65" s="30">
        <f t="shared" si="4"/>
        <v>21.433333333333334</v>
      </c>
    </row>
    <row r="66" spans="1:19" x14ac:dyDescent="0.2">
      <c r="A66" s="17">
        <v>1956</v>
      </c>
      <c r="B66" s="7">
        <v>22</v>
      </c>
      <c r="C66" s="7">
        <v>24</v>
      </c>
      <c r="D66" s="7">
        <v>32.799999999999997</v>
      </c>
      <c r="E66" s="7">
        <v>48.2</v>
      </c>
      <c r="F66" s="7">
        <v>64.900000000000006</v>
      </c>
      <c r="G66" s="7">
        <v>78.3</v>
      </c>
      <c r="H66" s="7">
        <v>74.5</v>
      </c>
      <c r="I66" s="7">
        <v>75.599999999999994</v>
      </c>
      <c r="J66" s="7">
        <v>65.599999999999994</v>
      </c>
      <c r="K66" s="7">
        <v>63.8</v>
      </c>
      <c r="L66" s="7">
        <v>37.6</v>
      </c>
      <c r="M66" s="7">
        <v>26.2</v>
      </c>
      <c r="N66" s="22">
        <f t="shared" si="0"/>
        <v>51.125</v>
      </c>
      <c r="O66" s="8"/>
      <c r="P66" s="29">
        <f t="shared" si="1"/>
        <v>48.633333333333333</v>
      </c>
      <c r="Q66" s="7">
        <f t="shared" si="2"/>
        <v>76.13333333333334</v>
      </c>
      <c r="R66" s="7">
        <f t="shared" si="3"/>
        <v>55.666666666666657</v>
      </c>
      <c r="S66" s="30">
        <f t="shared" si="4"/>
        <v>21.633333333333336</v>
      </c>
    </row>
    <row r="67" spans="1:19" x14ac:dyDescent="0.2">
      <c r="A67" s="17">
        <v>1957</v>
      </c>
      <c r="B67" s="7">
        <v>13.4</v>
      </c>
      <c r="C67" s="7">
        <v>25.3</v>
      </c>
      <c r="D67" s="7">
        <v>36.200000000000003</v>
      </c>
      <c r="E67" s="7">
        <v>54.4</v>
      </c>
      <c r="F67" s="7">
        <v>65.2</v>
      </c>
      <c r="G67" s="7">
        <v>73.599999999999994</v>
      </c>
      <c r="H67" s="7">
        <v>81.2</v>
      </c>
      <c r="I67" s="7">
        <v>76.5</v>
      </c>
      <c r="J67" s="7">
        <v>65.599999999999994</v>
      </c>
      <c r="K67" s="7">
        <v>54.3</v>
      </c>
      <c r="L67" s="7">
        <v>35.5</v>
      </c>
      <c r="M67" s="7">
        <v>26.8</v>
      </c>
      <c r="N67" s="22">
        <f t="shared" si="0"/>
        <v>50.666666666666657</v>
      </c>
      <c r="O67" s="8"/>
      <c r="P67" s="29">
        <f t="shared" si="1"/>
        <v>51.933333333333337</v>
      </c>
      <c r="Q67" s="7">
        <f t="shared" si="2"/>
        <v>77.100000000000009</v>
      </c>
      <c r="R67" s="7">
        <f t="shared" si="3"/>
        <v>51.79999999999999</v>
      </c>
      <c r="S67" s="30">
        <f t="shared" si="4"/>
        <v>23.899999999999995</v>
      </c>
    </row>
    <row r="68" spans="1:19" x14ac:dyDescent="0.2">
      <c r="A68" s="17">
        <v>1958</v>
      </c>
      <c r="B68" s="7">
        <v>23.5</v>
      </c>
      <c r="C68" s="7">
        <v>21.4</v>
      </c>
      <c r="D68" s="7">
        <v>37.9</v>
      </c>
      <c r="E68" s="7">
        <v>55.7</v>
      </c>
      <c r="F68" s="7">
        <v>68</v>
      </c>
      <c r="G68" s="7">
        <v>70</v>
      </c>
      <c r="H68" s="7">
        <v>76.2</v>
      </c>
      <c r="I68" s="7">
        <v>77</v>
      </c>
      <c r="J68" s="7">
        <v>68.099999999999994</v>
      </c>
      <c r="K68" s="7">
        <v>57.7</v>
      </c>
      <c r="L68" s="7">
        <v>39.700000000000003</v>
      </c>
      <c r="M68" s="7">
        <v>17.600000000000001</v>
      </c>
      <c r="N68" s="22">
        <f t="shared" si="0"/>
        <v>51.06666666666667</v>
      </c>
      <c r="O68" s="8"/>
      <c r="P68" s="29">
        <f t="shared" si="1"/>
        <v>53.866666666666667</v>
      </c>
      <c r="Q68" s="7">
        <f t="shared" si="2"/>
        <v>74.399999999999991</v>
      </c>
      <c r="R68" s="7">
        <f t="shared" si="3"/>
        <v>55.166666666666664</v>
      </c>
      <c r="S68" s="30">
        <f t="shared" si="4"/>
        <v>18.2</v>
      </c>
    </row>
    <row r="69" spans="1:19" x14ac:dyDescent="0.2">
      <c r="A69" s="17">
        <v>1959</v>
      </c>
      <c r="B69" s="7">
        <v>14.1</v>
      </c>
      <c r="C69" s="7">
        <v>22.9</v>
      </c>
      <c r="D69" s="7">
        <v>38.9</v>
      </c>
      <c r="E69" s="7">
        <v>53.4</v>
      </c>
      <c r="F69" s="7">
        <v>68.400000000000006</v>
      </c>
      <c r="G69" s="7">
        <v>76.400000000000006</v>
      </c>
      <c r="H69" s="7">
        <v>80.2</v>
      </c>
      <c r="I69" s="7">
        <v>79</v>
      </c>
      <c r="J69" s="7">
        <v>68.2</v>
      </c>
      <c r="K69" s="7">
        <v>49</v>
      </c>
      <c r="L69" s="7">
        <v>28.8</v>
      </c>
      <c r="M69" s="7">
        <v>31.1</v>
      </c>
      <c r="N69" s="22">
        <f t="shared" si="0"/>
        <v>50.866666666666667</v>
      </c>
      <c r="O69" s="8"/>
      <c r="P69" s="29">
        <f t="shared" si="1"/>
        <v>53.566666666666663</v>
      </c>
      <c r="Q69" s="7">
        <f t="shared" si="2"/>
        <v>78.533333333333346</v>
      </c>
      <c r="R69" s="7">
        <f t="shared" si="3"/>
        <v>48.666666666666664</v>
      </c>
      <c r="S69" s="30">
        <f t="shared" si="4"/>
        <v>25.633333333333336</v>
      </c>
    </row>
    <row r="70" spans="1:19" x14ac:dyDescent="0.2">
      <c r="A70" s="17">
        <v>1960</v>
      </c>
      <c r="B70" s="7">
        <v>20.3</v>
      </c>
      <c r="C70" s="7">
        <v>25.5</v>
      </c>
      <c r="D70" s="7">
        <v>30.2</v>
      </c>
      <c r="E70" s="7">
        <v>52.9</v>
      </c>
      <c r="F70" s="7">
        <v>63.9</v>
      </c>
      <c r="G70" s="7">
        <v>72.7</v>
      </c>
      <c r="H70" s="7">
        <v>80.099999999999994</v>
      </c>
      <c r="I70" s="7">
        <v>78.3</v>
      </c>
      <c r="J70" s="7">
        <v>68.2</v>
      </c>
      <c r="K70" s="7">
        <v>57.2</v>
      </c>
      <c r="L70" s="7">
        <v>40</v>
      </c>
      <c r="M70" s="7">
        <v>22.3</v>
      </c>
      <c r="N70" s="22">
        <f t="shared" ref="N70:N124" si="5">AVERAGE(B70:M70)</f>
        <v>50.966666666666669</v>
      </c>
      <c r="O70" s="8"/>
      <c r="P70" s="29">
        <f t="shared" ref="P70:P123" si="6">AVERAGE(D70:F70)</f>
        <v>49</v>
      </c>
      <c r="Q70" s="7">
        <f t="shared" ref="Q70:Q123" si="7">AVERAGE(G70:I70)</f>
        <v>77.033333333333346</v>
      </c>
      <c r="R70" s="7">
        <f t="shared" ref="R70:R123" si="8">AVERAGE(J70:L70)</f>
        <v>55.133333333333333</v>
      </c>
      <c r="S70" s="30">
        <f t="shared" ref="S70:S132" si="9">AVERAGE(M70,B71:C71)</f>
        <v>24.7</v>
      </c>
    </row>
    <row r="71" spans="1:19" x14ac:dyDescent="0.2">
      <c r="A71" s="18">
        <v>1961</v>
      </c>
      <c r="B71" s="15">
        <v>19.399999999999999</v>
      </c>
      <c r="C71" s="15">
        <v>32.4</v>
      </c>
      <c r="D71" s="15">
        <v>40.200000000000003</v>
      </c>
      <c r="E71" s="15">
        <v>48</v>
      </c>
      <c r="F71" s="15">
        <v>64.900000000000006</v>
      </c>
      <c r="G71" s="15">
        <v>76.900000000000006</v>
      </c>
      <c r="H71" s="15">
        <v>79.099999999999994</v>
      </c>
      <c r="I71" s="15">
        <v>81.099999999999994</v>
      </c>
      <c r="J71" s="15">
        <v>67.099999999999994</v>
      </c>
      <c r="K71" s="15">
        <v>58.1</v>
      </c>
      <c r="L71" s="15">
        <v>37.5</v>
      </c>
      <c r="M71" s="15">
        <v>21.6</v>
      </c>
      <c r="N71" s="23">
        <f t="shared" si="5"/>
        <v>52.19166666666667</v>
      </c>
      <c r="O71" s="16"/>
      <c r="P71" s="31">
        <f t="shared" si="6"/>
        <v>51.033333333333339</v>
      </c>
      <c r="Q71" s="15">
        <f t="shared" si="7"/>
        <v>79.033333333333331</v>
      </c>
      <c r="R71" s="15">
        <f t="shared" si="8"/>
        <v>54.233333333333327</v>
      </c>
      <c r="S71" s="32">
        <f t="shared" si="9"/>
        <v>18.633333333333336</v>
      </c>
    </row>
    <row r="72" spans="1:19" x14ac:dyDescent="0.2">
      <c r="A72" s="18">
        <v>1962</v>
      </c>
      <c r="B72" s="15">
        <v>14.6</v>
      </c>
      <c r="C72" s="15">
        <v>19.7</v>
      </c>
      <c r="D72" s="15">
        <v>35.700000000000003</v>
      </c>
      <c r="E72" s="15">
        <v>50.5</v>
      </c>
      <c r="F72" s="15">
        <v>67.400000000000006</v>
      </c>
      <c r="G72" s="15">
        <v>73.400000000000006</v>
      </c>
      <c r="H72" s="15">
        <v>75.7</v>
      </c>
      <c r="I72" s="15">
        <v>77</v>
      </c>
      <c r="J72" s="15">
        <v>64.900000000000006</v>
      </c>
      <c r="K72" s="15">
        <v>57.9</v>
      </c>
      <c r="L72" s="15">
        <v>39.200000000000003</v>
      </c>
      <c r="M72" s="15">
        <v>23.7</v>
      </c>
      <c r="N72" s="23">
        <f t="shared" si="5"/>
        <v>49.975000000000001</v>
      </c>
      <c r="O72" s="16"/>
      <c r="P72" s="31">
        <f t="shared" si="6"/>
        <v>51.20000000000001</v>
      </c>
      <c r="Q72" s="15">
        <f t="shared" si="7"/>
        <v>75.366666666666674</v>
      </c>
      <c r="R72" s="15">
        <f t="shared" si="8"/>
        <v>54</v>
      </c>
      <c r="S72" s="32">
        <f t="shared" si="9"/>
        <v>17.533333333333335</v>
      </c>
    </row>
    <row r="73" spans="1:19" x14ac:dyDescent="0.2">
      <c r="A73" s="18">
        <v>1963</v>
      </c>
      <c r="B73" s="15">
        <v>9.3000000000000007</v>
      </c>
      <c r="C73" s="15">
        <v>19.600000000000001</v>
      </c>
      <c r="D73" s="15">
        <v>40.5</v>
      </c>
      <c r="E73" s="15">
        <v>56.6</v>
      </c>
      <c r="F73" s="15">
        <v>64</v>
      </c>
      <c r="G73" s="15">
        <v>77.8</v>
      </c>
      <c r="H73" s="15">
        <v>82.3</v>
      </c>
      <c r="I73" s="15">
        <v>76.2</v>
      </c>
      <c r="J73" s="15">
        <v>69.5</v>
      </c>
      <c r="K73" s="15">
        <v>67.099999999999994</v>
      </c>
      <c r="L73" s="15">
        <v>43.6</v>
      </c>
      <c r="M73" s="15">
        <v>16</v>
      </c>
      <c r="N73" s="23">
        <f t="shared" si="5"/>
        <v>51.875</v>
      </c>
      <c r="O73" s="16"/>
      <c r="P73" s="31">
        <f t="shared" si="6"/>
        <v>53.699999999999996</v>
      </c>
      <c r="Q73" s="15">
        <f t="shared" si="7"/>
        <v>78.766666666666666</v>
      </c>
      <c r="R73" s="15">
        <f t="shared" si="8"/>
        <v>60.066666666666663</v>
      </c>
      <c r="S73" s="32">
        <f t="shared" si="9"/>
        <v>24.099999999999998</v>
      </c>
    </row>
    <row r="74" spans="1:19" x14ac:dyDescent="0.2">
      <c r="A74" s="18">
        <v>1964</v>
      </c>
      <c r="B74" s="15">
        <v>26.5</v>
      </c>
      <c r="C74" s="15">
        <v>29.8</v>
      </c>
      <c r="D74" s="15">
        <v>34</v>
      </c>
      <c r="E74" s="15">
        <v>54.1</v>
      </c>
      <c r="F74" s="15">
        <v>71</v>
      </c>
      <c r="G74" s="15">
        <v>75.599999999999994</v>
      </c>
      <c r="H74" s="15">
        <v>84</v>
      </c>
      <c r="I74" s="15">
        <v>74.8</v>
      </c>
      <c r="J74" s="15">
        <v>64.900000000000006</v>
      </c>
      <c r="K74" s="15">
        <v>55.2</v>
      </c>
      <c r="L74" s="15">
        <v>40.4</v>
      </c>
      <c r="M74" s="15">
        <v>18.899999999999999</v>
      </c>
      <c r="N74" s="23">
        <f t="shared" si="5"/>
        <v>52.433333333333337</v>
      </c>
      <c r="O74" s="16"/>
      <c r="P74" s="31">
        <f t="shared" si="6"/>
        <v>53.033333333333331</v>
      </c>
      <c r="Q74" s="15">
        <f t="shared" si="7"/>
        <v>78.133333333333326</v>
      </c>
      <c r="R74" s="15">
        <f t="shared" si="8"/>
        <v>53.5</v>
      </c>
      <c r="S74" s="32">
        <f t="shared" si="9"/>
        <v>18.666666666666668</v>
      </c>
    </row>
    <row r="75" spans="1:19" x14ac:dyDescent="0.2">
      <c r="A75" s="18">
        <v>1965</v>
      </c>
      <c r="B75" s="15">
        <v>16.5</v>
      </c>
      <c r="C75" s="15">
        <v>20.6</v>
      </c>
      <c r="D75" s="15">
        <v>28</v>
      </c>
      <c r="E75" s="15">
        <v>48.5</v>
      </c>
      <c r="F75" s="15">
        <v>68</v>
      </c>
      <c r="G75" s="15">
        <v>73.099999999999994</v>
      </c>
      <c r="H75" s="15">
        <v>76.5</v>
      </c>
      <c r="I75" s="15">
        <v>75</v>
      </c>
      <c r="J75" s="15">
        <v>58.6</v>
      </c>
      <c r="K75" s="15">
        <v>57.4</v>
      </c>
      <c r="L75" s="15">
        <v>36.799999999999997</v>
      </c>
      <c r="M75" s="15">
        <v>28.4</v>
      </c>
      <c r="N75" s="23">
        <f t="shared" si="5"/>
        <v>48.949999999999996</v>
      </c>
      <c r="O75" s="16"/>
      <c r="P75" s="31">
        <f t="shared" si="6"/>
        <v>48.166666666666664</v>
      </c>
      <c r="Q75" s="15">
        <f t="shared" si="7"/>
        <v>74.86666666666666</v>
      </c>
      <c r="R75" s="15">
        <f t="shared" si="8"/>
        <v>50.933333333333337</v>
      </c>
      <c r="S75" s="32">
        <f t="shared" si="9"/>
        <v>21.366666666666664</v>
      </c>
    </row>
    <row r="76" spans="1:19" x14ac:dyDescent="0.2">
      <c r="A76" s="18">
        <v>1966</v>
      </c>
      <c r="B76" s="15">
        <v>11.4</v>
      </c>
      <c r="C76" s="15">
        <v>24.3</v>
      </c>
      <c r="D76" s="15">
        <v>40.200000000000003</v>
      </c>
      <c r="E76" s="15">
        <v>47.6</v>
      </c>
      <c r="F76" s="15">
        <v>62.2</v>
      </c>
      <c r="G76" s="15">
        <v>77.5</v>
      </c>
      <c r="H76" s="15">
        <v>83.1</v>
      </c>
      <c r="I76" s="15">
        <v>73.8</v>
      </c>
      <c r="J76" s="15">
        <v>67.599999999999994</v>
      </c>
      <c r="K76" s="15">
        <v>55.2</v>
      </c>
      <c r="L76" s="15">
        <v>35.1</v>
      </c>
      <c r="M76" s="15">
        <v>22.6</v>
      </c>
      <c r="N76" s="23">
        <f t="shared" si="5"/>
        <v>50.050000000000004</v>
      </c>
      <c r="O76" s="16"/>
      <c r="P76" s="31">
        <f t="shared" si="6"/>
        <v>50</v>
      </c>
      <c r="Q76" s="15">
        <f t="shared" si="7"/>
        <v>78.133333333333326</v>
      </c>
      <c r="R76" s="15">
        <f t="shared" si="8"/>
        <v>52.633333333333333</v>
      </c>
      <c r="S76" s="32">
        <f t="shared" si="9"/>
        <v>20.833333333333332</v>
      </c>
    </row>
    <row r="77" spans="1:19" x14ac:dyDescent="0.2">
      <c r="A77" s="18">
        <v>1967</v>
      </c>
      <c r="B77" s="15">
        <v>21.4</v>
      </c>
      <c r="C77" s="15">
        <v>18.5</v>
      </c>
      <c r="D77" s="15">
        <v>36.799999999999997</v>
      </c>
      <c r="E77" s="15">
        <v>51.6</v>
      </c>
      <c r="F77" s="15">
        <v>60.9</v>
      </c>
      <c r="G77" s="15">
        <v>73.3</v>
      </c>
      <c r="H77" s="15">
        <v>77.3</v>
      </c>
      <c r="I77" s="15">
        <v>74.5</v>
      </c>
      <c r="J77" s="15">
        <v>68.8</v>
      </c>
      <c r="K77" s="15">
        <v>53.6</v>
      </c>
      <c r="L77" s="15">
        <v>34.4</v>
      </c>
      <c r="M77" s="15">
        <v>26.1</v>
      </c>
      <c r="N77" s="23">
        <f t="shared" si="5"/>
        <v>49.766666666666673</v>
      </c>
      <c r="O77" s="16"/>
      <c r="P77" s="31">
        <f t="shared" si="6"/>
        <v>49.766666666666673</v>
      </c>
      <c r="Q77" s="15">
        <f t="shared" si="7"/>
        <v>75.033333333333331</v>
      </c>
      <c r="R77" s="15">
        <f t="shared" si="8"/>
        <v>52.266666666666673</v>
      </c>
      <c r="S77" s="32">
        <f t="shared" si="9"/>
        <v>22.733333333333334</v>
      </c>
    </row>
    <row r="78" spans="1:19" x14ac:dyDescent="0.2">
      <c r="A78" s="18">
        <v>1968</v>
      </c>
      <c r="B78" s="15">
        <v>19.399999999999999</v>
      </c>
      <c r="C78" s="15">
        <v>22.7</v>
      </c>
      <c r="D78" s="15">
        <v>46.3</v>
      </c>
      <c r="E78" s="15">
        <v>55.6</v>
      </c>
      <c r="F78" s="15">
        <v>61.4</v>
      </c>
      <c r="G78" s="15">
        <v>73</v>
      </c>
      <c r="H78" s="15">
        <v>77.900000000000006</v>
      </c>
      <c r="I78" s="15">
        <v>76.7</v>
      </c>
      <c r="J78" s="15">
        <v>66.8</v>
      </c>
      <c r="K78" s="15">
        <v>57</v>
      </c>
      <c r="L78" s="15">
        <v>37.299999999999997</v>
      </c>
      <c r="M78" s="15">
        <v>22</v>
      </c>
      <c r="N78" s="23">
        <f t="shared" si="5"/>
        <v>51.341666666666661</v>
      </c>
      <c r="O78" s="16"/>
      <c r="P78" s="31">
        <f t="shared" si="6"/>
        <v>54.433333333333337</v>
      </c>
      <c r="Q78" s="15">
        <f t="shared" si="7"/>
        <v>75.866666666666674</v>
      </c>
      <c r="R78" s="15">
        <f t="shared" si="8"/>
        <v>53.699999999999996</v>
      </c>
      <c r="S78" s="32">
        <f t="shared" si="9"/>
        <v>21.666666666666668</v>
      </c>
    </row>
    <row r="79" spans="1:19" x14ac:dyDescent="0.2">
      <c r="A79" s="18">
        <v>1969</v>
      </c>
      <c r="B79" s="15">
        <v>16.399999999999999</v>
      </c>
      <c r="C79" s="15">
        <v>26.6</v>
      </c>
      <c r="D79" s="15">
        <v>33.200000000000003</v>
      </c>
      <c r="E79" s="15">
        <v>55</v>
      </c>
      <c r="F79" s="15">
        <v>67.599999999999994</v>
      </c>
      <c r="G79" s="15">
        <v>67.2</v>
      </c>
      <c r="H79" s="15">
        <v>78.2</v>
      </c>
      <c r="I79" s="15">
        <v>82</v>
      </c>
      <c r="J79" s="15">
        <v>68.599999999999994</v>
      </c>
      <c r="K79" s="15">
        <v>50.8</v>
      </c>
      <c r="L79" s="15">
        <v>37.5</v>
      </c>
      <c r="M79" s="15">
        <v>24.6</v>
      </c>
      <c r="N79" s="23">
        <f t="shared" si="5"/>
        <v>50.641666666666659</v>
      </c>
      <c r="O79" s="16"/>
      <c r="P79" s="31">
        <f t="shared" si="6"/>
        <v>51.933333333333337</v>
      </c>
      <c r="Q79" s="15">
        <f t="shared" si="7"/>
        <v>75.8</v>
      </c>
      <c r="R79" s="15">
        <f t="shared" si="8"/>
        <v>52.29999999999999</v>
      </c>
      <c r="S79" s="32">
        <f t="shared" si="9"/>
        <v>20.8</v>
      </c>
    </row>
    <row r="80" spans="1:19" x14ac:dyDescent="0.2">
      <c r="A80" s="18">
        <v>1970</v>
      </c>
      <c r="B80" s="15">
        <v>13</v>
      </c>
      <c r="C80" s="15">
        <v>24.8</v>
      </c>
      <c r="D80" s="15">
        <v>33.700000000000003</v>
      </c>
      <c r="E80" s="15">
        <v>52.4</v>
      </c>
      <c r="F80" s="15">
        <v>62.9</v>
      </c>
      <c r="G80" s="15">
        <v>77.2</v>
      </c>
      <c r="H80" s="15">
        <v>82.3</v>
      </c>
      <c r="I80" s="15">
        <v>79.400000000000006</v>
      </c>
      <c r="J80" s="15">
        <v>67.099999999999994</v>
      </c>
      <c r="K80" s="15">
        <v>55.6</v>
      </c>
      <c r="L80" s="15">
        <v>35.1</v>
      </c>
      <c r="M80" s="15">
        <v>22.6</v>
      </c>
      <c r="N80" s="23">
        <f t="shared" si="5"/>
        <v>50.508333333333347</v>
      </c>
      <c r="O80" s="16"/>
      <c r="P80" s="31">
        <f t="shared" si="6"/>
        <v>49.666666666666664</v>
      </c>
      <c r="Q80" s="15">
        <f t="shared" si="7"/>
        <v>79.63333333333334</v>
      </c>
      <c r="R80" s="15">
        <f t="shared" si="8"/>
        <v>52.599999999999994</v>
      </c>
      <c r="S80" s="32">
        <f t="shared" si="9"/>
        <v>19.5</v>
      </c>
    </row>
    <row r="81" spans="1:19" x14ac:dyDescent="0.2">
      <c r="A81" s="17">
        <v>1971</v>
      </c>
      <c r="B81" s="7">
        <v>12.4</v>
      </c>
      <c r="C81" s="7">
        <v>23.5</v>
      </c>
      <c r="D81" s="7">
        <v>33.200000000000003</v>
      </c>
      <c r="E81" s="7">
        <v>54.3</v>
      </c>
      <c r="F81" s="7">
        <v>63.5</v>
      </c>
      <c r="G81" s="7">
        <v>78</v>
      </c>
      <c r="H81" s="7">
        <v>75.900000000000006</v>
      </c>
      <c r="I81" s="7">
        <v>75.599999999999994</v>
      </c>
      <c r="J81" s="7">
        <v>68.599999999999994</v>
      </c>
      <c r="K81" s="7">
        <v>59.3</v>
      </c>
      <c r="L81" s="7">
        <v>37</v>
      </c>
      <c r="M81" s="7">
        <v>23.5</v>
      </c>
      <c r="N81" s="22">
        <f t="shared" si="5"/>
        <v>50.4</v>
      </c>
      <c r="O81" s="8"/>
      <c r="P81" s="29">
        <f t="shared" si="6"/>
        <v>50.333333333333336</v>
      </c>
      <c r="Q81" s="7">
        <f t="shared" si="7"/>
        <v>76.5</v>
      </c>
      <c r="R81" s="7">
        <f t="shared" si="8"/>
        <v>54.966666666666661</v>
      </c>
      <c r="S81" s="30">
        <f t="shared" si="9"/>
        <v>18.900000000000002</v>
      </c>
    </row>
    <row r="82" spans="1:19" x14ac:dyDescent="0.2">
      <c r="A82" s="17">
        <v>1972</v>
      </c>
      <c r="B82" s="7">
        <v>13.9</v>
      </c>
      <c r="C82" s="7">
        <v>19.3</v>
      </c>
      <c r="D82" s="7">
        <v>31.9</v>
      </c>
      <c r="E82" s="7">
        <v>47.7</v>
      </c>
      <c r="F82" s="7">
        <v>70.2</v>
      </c>
      <c r="G82" s="7">
        <v>74.7</v>
      </c>
      <c r="H82" s="7">
        <v>75.7</v>
      </c>
      <c r="I82" s="7">
        <v>75.099999999999994</v>
      </c>
      <c r="J82" s="7">
        <v>64.8</v>
      </c>
      <c r="K82" s="7">
        <v>50.5</v>
      </c>
      <c r="L82" s="7">
        <v>33.9</v>
      </c>
      <c r="M82" s="7">
        <v>17.2</v>
      </c>
      <c r="N82" s="22">
        <f t="shared" si="5"/>
        <v>47.908333333333331</v>
      </c>
      <c r="O82" s="8"/>
      <c r="P82" s="29">
        <f t="shared" si="6"/>
        <v>49.933333333333337</v>
      </c>
      <c r="Q82" s="7">
        <f t="shared" si="7"/>
        <v>75.166666666666671</v>
      </c>
      <c r="R82" s="7">
        <f t="shared" si="8"/>
        <v>49.733333333333327</v>
      </c>
      <c r="S82" s="30">
        <f t="shared" si="9"/>
        <v>22.400000000000002</v>
      </c>
    </row>
    <row r="83" spans="1:19" x14ac:dyDescent="0.2">
      <c r="A83" s="17">
        <v>1973</v>
      </c>
      <c r="B83" s="7">
        <v>23</v>
      </c>
      <c r="C83" s="7">
        <v>27</v>
      </c>
      <c r="D83" s="7">
        <v>44.2</v>
      </c>
      <c r="E83" s="7">
        <v>51.4</v>
      </c>
      <c r="F83" s="7">
        <v>61</v>
      </c>
      <c r="G83" s="7">
        <v>75.599999999999994</v>
      </c>
      <c r="H83" s="7">
        <v>79.2</v>
      </c>
      <c r="I83" s="7">
        <v>78.3</v>
      </c>
      <c r="J83" s="7">
        <v>65.599999999999994</v>
      </c>
      <c r="K83" s="7">
        <v>60.8</v>
      </c>
      <c r="L83" s="7">
        <v>37.700000000000003</v>
      </c>
      <c r="M83" s="7">
        <v>22.2</v>
      </c>
      <c r="N83" s="22">
        <f t="shared" si="5"/>
        <v>52.166666666666664</v>
      </c>
      <c r="O83" s="8"/>
      <c r="P83" s="29">
        <f t="shared" si="6"/>
        <v>52.199999999999996</v>
      </c>
      <c r="Q83" s="7">
        <f t="shared" si="7"/>
        <v>77.7</v>
      </c>
      <c r="R83" s="7">
        <f t="shared" si="8"/>
        <v>54.699999999999996</v>
      </c>
      <c r="S83" s="30">
        <f t="shared" si="9"/>
        <v>21.933333333333334</v>
      </c>
    </row>
    <row r="84" spans="1:19" x14ac:dyDescent="0.2">
      <c r="A84" s="17">
        <v>1974</v>
      </c>
      <c r="B84" s="7">
        <v>18.2</v>
      </c>
      <c r="C84" s="7">
        <v>25.4</v>
      </c>
      <c r="D84" s="7">
        <v>34.5</v>
      </c>
      <c r="E84" s="7">
        <v>53.7</v>
      </c>
      <c r="F84" s="7">
        <v>61.1</v>
      </c>
      <c r="G84" s="7">
        <v>73.099999999999994</v>
      </c>
      <c r="H84" s="7">
        <v>83</v>
      </c>
      <c r="I84" s="7">
        <v>74.3</v>
      </c>
      <c r="J84" s="7">
        <v>62.8</v>
      </c>
      <c r="K84" s="7">
        <v>56.1</v>
      </c>
      <c r="L84" s="7">
        <v>39.1</v>
      </c>
      <c r="M84" s="7">
        <v>28.7</v>
      </c>
      <c r="N84" s="22">
        <f t="shared" si="5"/>
        <v>50.833333333333343</v>
      </c>
      <c r="O84" s="8"/>
      <c r="P84" s="29">
        <f t="shared" si="6"/>
        <v>49.766666666666673</v>
      </c>
      <c r="Q84" s="7">
        <f t="shared" si="7"/>
        <v>76.8</v>
      </c>
      <c r="R84" s="7">
        <f t="shared" si="8"/>
        <v>52.666666666666664</v>
      </c>
      <c r="S84" s="30">
        <f t="shared" si="9"/>
        <v>24.966666666666669</v>
      </c>
    </row>
    <row r="85" spans="1:19" x14ac:dyDescent="0.2">
      <c r="A85" s="17">
        <v>1975</v>
      </c>
      <c r="B85" s="7">
        <v>21.3</v>
      </c>
      <c r="C85" s="7">
        <v>24.9</v>
      </c>
      <c r="D85" s="7">
        <v>31.6</v>
      </c>
      <c r="E85" s="7">
        <v>45.1</v>
      </c>
      <c r="F85" s="7">
        <v>69.7</v>
      </c>
      <c r="G85" s="7">
        <v>73.2</v>
      </c>
      <c r="H85" s="7">
        <v>81.599999999999994</v>
      </c>
      <c r="I85" s="7">
        <v>77</v>
      </c>
      <c r="J85" s="7">
        <v>63.6</v>
      </c>
      <c r="K85" s="7">
        <v>59.4</v>
      </c>
      <c r="L85" s="7">
        <v>43.5</v>
      </c>
      <c r="M85" s="7">
        <v>22.6</v>
      </c>
      <c r="N85" s="22">
        <f t="shared" si="5"/>
        <v>51.125</v>
      </c>
      <c r="O85" s="8"/>
      <c r="P85" s="29">
        <f t="shared" si="6"/>
        <v>48.800000000000004</v>
      </c>
      <c r="Q85" s="7">
        <f t="shared" si="7"/>
        <v>77.266666666666666</v>
      </c>
      <c r="R85" s="7">
        <f t="shared" si="8"/>
        <v>55.5</v>
      </c>
      <c r="S85" s="30">
        <f t="shared" si="9"/>
        <v>24.333333333333332</v>
      </c>
    </row>
    <row r="86" spans="1:19" x14ac:dyDescent="0.2">
      <c r="A86" s="17">
        <v>1976</v>
      </c>
      <c r="B86" s="7">
        <v>17.600000000000001</v>
      </c>
      <c r="C86" s="7">
        <v>32.799999999999997</v>
      </c>
      <c r="D86" s="7">
        <v>36.200000000000003</v>
      </c>
      <c r="E86" s="7">
        <v>57.9</v>
      </c>
      <c r="F86" s="7">
        <v>66.900000000000006</v>
      </c>
      <c r="G86" s="7">
        <v>79.5</v>
      </c>
      <c r="H86" s="7">
        <v>83.2</v>
      </c>
      <c r="I86" s="7">
        <v>80.900000000000006</v>
      </c>
      <c r="J86" s="7">
        <v>70</v>
      </c>
      <c r="K86" s="7">
        <v>51.2</v>
      </c>
      <c r="L86" s="7">
        <v>32.4</v>
      </c>
      <c r="M86" s="7">
        <v>15.5</v>
      </c>
      <c r="N86" s="22">
        <f t="shared" si="5"/>
        <v>52.008333333333333</v>
      </c>
      <c r="O86" s="8"/>
      <c r="P86" s="29">
        <f t="shared" si="6"/>
        <v>53.666666666666664</v>
      </c>
      <c r="Q86" s="7">
        <f t="shared" si="7"/>
        <v>81.2</v>
      </c>
      <c r="R86" s="7">
        <f t="shared" si="8"/>
        <v>51.199999999999996</v>
      </c>
      <c r="S86" s="30">
        <f t="shared" si="9"/>
        <v>17.233333333333334</v>
      </c>
    </row>
    <row r="87" spans="1:19" x14ac:dyDescent="0.2">
      <c r="A87" s="17">
        <v>1977</v>
      </c>
      <c r="B87" s="7">
        <v>8.3000000000000007</v>
      </c>
      <c r="C87" s="7">
        <v>27.9</v>
      </c>
      <c r="D87" s="7">
        <v>43.2</v>
      </c>
      <c r="E87" s="7">
        <v>60.1</v>
      </c>
      <c r="F87" s="7">
        <v>75.8</v>
      </c>
      <c r="G87" s="7">
        <v>74.7</v>
      </c>
      <c r="H87" s="7">
        <v>80.8</v>
      </c>
      <c r="I87" s="7">
        <v>72.599999999999994</v>
      </c>
      <c r="J87" s="7">
        <v>64.7</v>
      </c>
      <c r="K87" s="7">
        <v>55.4</v>
      </c>
      <c r="L87" s="7">
        <v>37.4</v>
      </c>
      <c r="M87" s="7">
        <v>20.5</v>
      </c>
      <c r="N87" s="22">
        <f t="shared" si="5"/>
        <v>51.783333333333331</v>
      </c>
      <c r="O87" s="8"/>
      <c r="P87" s="29">
        <f t="shared" si="6"/>
        <v>59.70000000000001</v>
      </c>
      <c r="Q87" s="7">
        <f t="shared" si="7"/>
        <v>76.033333333333331</v>
      </c>
      <c r="R87" s="7">
        <f t="shared" si="8"/>
        <v>52.5</v>
      </c>
      <c r="S87" s="30">
        <f t="shared" si="9"/>
        <v>18.866666666666667</v>
      </c>
    </row>
    <row r="88" spans="1:19" x14ac:dyDescent="0.2">
      <c r="A88" s="17">
        <v>1978</v>
      </c>
      <c r="B88" s="7">
        <v>15</v>
      </c>
      <c r="C88" s="7">
        <v>21.1</v>
      </c>
      <c r="D88" s="7">
        <v>37.799999999999997</v>
      </c>
      <c r="E88" s="7">
        <v>51.3</v>
      </c>
      <c r="F88" s="7">
        <v>69.8</v>
      </c>
      <c r="G88" s="7">
        <v>74.7</v>
      </c>
      <c r="H88" s="7">
        <v>76</v>
      </c>
      <c r="I88" s="7">
        <v>77.099999999999994</v>
      </c>
      <c r="J88" s="7">
        <v>71.3</v>
      </c>
      <c r="K88" s="7">
        <v>55.4</v>
      </c>
      <c r="L88" s="7">
        <v>36.6</v>
      </c>
      <c r="M88" s="7">
        <v>19.600000000000001</v>
      </c>
      <c r="N88" s="22">
        <f t="shared" si="5"/>
        <v>50.475000000000001</v>
      </c>
      <c r="O88" s="8"/>
      <c r="P88" s="29">
        <f t="shared" si="6"/>
        <v>52.966666666666661</v>
      </c>
      <c r="Q88" s="7">
        <f t="shared" si="7"/>
        <v>75.933333333333323</v>
      </c>
      <c r="R88" s="7">
        <f t="shared" si="8"/>
        <v>54.43333333333333</v>
      </c>
      <c r="S88" s="30">
        <f t="shared" si="9"/>
        <v>15.233333333333334</v>
      </c>
    </row>
    <row r="89" spans="1:19" x14ac:dyDescent="0.2">
      <c r="A89" s="17">
        <v>1979</v>
      </c>
      <c r="B89" s="7">
        <v>8.9</v>
      </c>
      <c r="C89" s="7">
        <v>17.2</v>
      </c>
      <c r="D89" s="7">
        <v>34.1</v>
      </c>
      <c r="E89" s="7">
        <v>48.1</v>
      </c>
      <c r="F89" s="7">
        <v>60.7</v>
      </c>
      <c r="G89" s="7">
        <v>73.5</v>
      </c>
      <c r="H89" s="7">
        <v>78.7</v>
      </c>
      <c r="I89" s="7">
        <v>73.900000000000006</v>
      </c>
      <c r="J89" s="7">
        <v>69.099999999999994</v>
      </c>
      <c r="K89" s="7">
        <v>52</v>
      </c>
      <c r="L89" s="7">
        <v>36</v>
      </c>
      <c r="M89" s="7">
        <v>29.5</v>
      </c>
      <c r="N89" s="22">
        <f t="shared" si="5"/>
        <v>48.475000000000001</v>
      </c>
      <c r="O89" s="8"/>
      <c r="P89" s="29">
        <f t="shared" si="6"/>
        <v>47.633333333333333</v>
      </c>
      <c r="Q89" s="7">
        <f t="shared" si="7"/>
        <v>75.36666666666666</v>
      </c>
      <c r="R89" s="7">
        <f t="shared" si="8"/>
        <v>52.366666666666667</v>
      </c>
      <c r="S89" s="30">
        <f t="shared" si="9"/>
        <v>23.599999999999998</v>
      </c>
    </row>
    <row r="90" spans="1:19" x14ac:dyDescent="0.2">
      <c r="A90" s="17">
        <v>1980</v>
      </c>
      <c r="B90" s="7">
        <v>18.600000000000001</v>
      </c>
      <c r="C90" s="7">
        <v>22.7</v>
      </c>
      <c r="D90" s="7">
        <v>33.200000000000003</v>
      </c>
      <c r="E90" s="7">
        <v>56.8</v>
      </c>
      <c r="F90" s="7">
        <v>71.900000000000006</v>
      </c>
      <c r="G90" s="7">
        <v>74.8</v>
      </c>
      <c r="H90" s="7">
        <v>81.900000000000006</v>
      </c>
      <c r="I90" s="7">
        <v>76.3</v>
      </c>
      <c r="J90" s="7">
        <v>65</v>
      </c>
      <c r="K90" s="7">
        <v>50.5</v>
      </c>
      <c r="L90" s="7">
        <v>39.799999999999997</v>
      </c>
      <c r="M90" s="7">
        <v>22.5</v>
      </c>
      <c r="N90" s="22">
        <f t="shared" si="5"/>
        <v>51.166666666666664</v>
      </c>
      <c r="O90" s="8"/>
      <c r="P90" s="29">
        <f t="shared" si="6"/>
        <v>53.966666666666669</v>
      </c>
      <c r="Q90" s="7">
        <f t="shared" si="7"/>
        <v>77.666666666666671</v>
      </c>
      <c r="R90" s="7">
        <f t="shared" si="8"/>
        <v>51.766666666666673</v>
      </c>
      <c r="S90" s="30">
        <f t="shared" si="9"/>
        <v>25</v>
      </c>
    </row>
    <row r="91" spans="1:19" x14ac:dyDescent="0.2">
      <c r="A91" s="18">
        <v>1981</v>
      </c>
      <c r="B91" s="15">
        <v>24</v>
      </c>
      <c r="C91" s="15">
        <v>28.5</v>
      </c>
      <c r="D91" s="15">
        <v>42</v>
      </c>
      <c r="E91" s="15">
        <v>54.9</v>
      </c>
      <c r="F91" s="15">
        <v>65.599999999999994</v>
      </c>
      <c r="G91" s="15">
        <v>73.599999999999994</v>
      </c>
      <c r="H91" s="15">
        <v>78.599999999999994</v>
      </c>
      <c r="I91" s="15">
        <v>76.099999999999994</v>
      </c>
      <c r="J91" s="15">
        <v>66.400000000000006</v>
      </c>
      <c r="K91" s="15">
        <v>51.8</v>
      </c>
      <c r="L91" s="15">
        <v>44</v>
      </c>
      <c r="M91" s="15">
        <v>23.2</v>
      </c>
      <c r="N91" s="23">
        <f t="shared" si="5"/>
        <v>52.391666666666673</v>
      </c>
      <c r="O91" s="16"/>
      <c r="P91" s="31">
        <f t="shared" si="6"/>
        <v>54.166666666666664</v>
      </c>
      <c r="Q91" s="15">
        <f t="shared" si="7"/>
        <v>76.099999999999994</v>
      </c>
      <c r="R91" s="15">
        <f t="shared" si="8"/>
        <v>54.066666666666663</v>
      </c>
      <c r="S91" s="32">
        <f t="shared" si="9"/>
        <v>18.766666666666666</v>
      </c>
    </row>
    <row r="92" spans="1:19" x14ac:dyDescent="0.2">
      <c r="A92" s="18">
        <v>1982</v>
      </c>
      <c r="B92" s="15">
        <v>10.1</v>
      </c>
      <c r="C92" s="15">
        <v>23</v>
      </c>
      <c r="D92" s="15">
        <v>34.299999999999997</v>
      </c>
      <c r="E92" s="15">
        <v>49.3</v>
      </c>
      <c r="F92" s="15">
        <v>69.5</v>
      </c>
      <c r="G92" s="15">
        <v>70.3</v>
      </c>
      <c r="H92" s="15">
        <v>80.5</v>
      </c>
      <c r="I92" s="15">
        <v>75.3</v>
      </c>
      <c r="J92" s="15">
        <v>65.2</v>
      </c>
      <c r="K92" s="15">
        <v>55.6</v>
      </c>
      <c r="L92" s="15">
        <v>35</v>
      </c>
      <c r="M92" s="15">
        <v>28.8</v>
      </c>
      <c r="N92" s="23">
        <f t="shared" si="5"/>
        <v>49.741666666666667</v>
      </c>
      <c r="O92" s="16"/>
      <c r="P92" s="31">
        <f t="shared" si="6"/>
        <v>51.033333333333331</v>
      </c>
      <c r="Q92" s="15">
        <f t="shared" si="7"/>
        <v>75.366666666666674</v>
      </c>
      <c r="R92" s="15">
        <f t="shared" si="8"/>
        <v>51.933333333333337</v>
      </c>
      <c r="S92" s="32">
        <f t="shared" si="9"/>
        <v>27.666666666666668</v>
      </c>
    </row>
    <row r="93" spans="1:19" x14ac:dyDescent="0.2">
      <c r="A93" s="18">
        <v>1983</v>
      </c>
      <c r="B93" s="15">
        <v>24.1</v>
      </c>
      <c r="C93" s="15">
        <v>30.1</v>
      </c>
      <c r="D93" s="15">
        <v>37.200000000000003</v>
      </c>
      <c r="E93" s="15">
        <v>48.1</v>
      </c>
      <c r="F93" s="15">
        <v>61.3</v>
      </c>
      <c r="G93" s="15">
        <v>74.5</v>
      </c>
      <c r="H93" s="15">
        <v>82.7</v>
      </c>
      <c r="I93" s="15">
        <v>81.099999999999994</v>
      </c>
      <c r="J93" s="15">
        <v>67.900000000000006</v>
      </c>
      <c r="K93" s="15">
        <v>54.4</v>
      </c>
      <c r="L93" s="15">
        <v>37.200000000000003</v>
      </c>
      <c r="M93" s="15">
        <v>12</v>
      </c>
      <c r="N93" s="23">
        <f t="shared" si="5"/>
        <v>50.883333333333333</v>
      </c>
      <c r="O93" s="16"/>
      <c r="P93" s="31">
        <f t="shared" si="6"/>
        <v>48.866666666666674</v>
      </c>
      <c r="Q93" s="15">
        <f t="shared" si="7"/>
        <v>79.433333333333323</v>
      </c>
      <c r="R93" s="15">
        <f t="shared" si="8"/>
        <v>53.166666666666664</v>
      </c>
      <c r="S93" s="32">
        <f t="shared" si="9"/>
        <v>21.266666666666666</v>
      </c>
    </row>
    <row r="94" spans="1:19" x14ac:dyDescent="0.2">
      <c r="A94" s="18">
        <v>1984</v>
      </c>
      <c r="B94" s="15">
        <v>18.2</v>
      </c>
      <c r="C94" s="15">
        <v>33.6</v>
      </c>
      <c r="D94" s="15">
        <v>32.200000000000003</v>
      </c>
      <c r="E94" s="15">
        <v>55.4</v>
      </c>
      <c r="F94" s="15">
        <v>63.4</v>
      </c>
      <c r="G94" s="15">
        <v>75.5</v>
      </c>
      <c r="H94" s="15">
        <v>79</v>
      </c>
      <c r="I94" s="15">
        <v>79.400000000000006</v>
      </c>
      <c r="J94" s="15">
        <v>64.3</v>
      </c>
      <c r="K94" s="15">
        <v>56.9</v>
      </c>
      <c r="L94" s="15">
        <v>38.4</v>
      </c>
      <c r="M94" s="15">
        <v>24.6</v>
      </c>
      <c r="N94" s="23">
        <f t="shared" si="5"/>
        <v>51.741666666666674</v>
      </c>
      <c r="O94" s="16"/>
      <c r="P94" s="31">
        <f t="shared" si="6"/>
        <v>50.333333333333336</v>
      </c>
      <c r="Q94" s="15">
        <f t="shared" si="7"/>
        <v>77.966666666666669</v>
      </c>
      <c r="R94" s="15">
        <f t="shared" si="8"/>
        <v>53.199999999999996</v>
      </c>
      <c r="S94" s="32">
        <f t="shared" si="9"/>
        <v>21.633333333333336</v>
      </c>
    </row>
    <row r="95" spans="1:19" x14ac:dyDescent="0.2">
      <c r="A95" s="18">
        <v>1985</v>
      </c>
      <c r="B95" s="15">
        <v>17.899999999999999</v>
      </c>
      <c r="C95" s="15">
        <v>22.4</v>
      </c>
      <c r="D95" s="15">
        <v>42.4</v>
      </c>
      <c r="E95" s="15">
        <v>57.3</v>
      </c>
      <c r="F95" s="15">
        <v>69.900000000000006</v>
      </c>
      <c r="G95" s="15">
        <v>71.400000000000006</v>
      </c>
      <c r="H95" s="15">
        <v>79</v>
      </c>
      <c r="I95" s="15">
        <v>72.5</v>
      </c>
      <c r="J95" s="15">
        <v>65.3</v>
      </c>
      <c r="K95" s="15">
        <v>55.2</v>
      </c>
      <c r="L95" s="15">
        <v>30.4</v>
      </c>
      <c r="M95" s="15">
        <v>14.4</v>
      </c>
      <c r="N95" s="23">
        <f t="shared" si="5"/>
        <v>49.841666666666669</v>
      </c>
      <c r="O95" s="16"/>
      <c r="P95" s="31">
        <f t="shared" si="6"/>
        <v>56.533333333333331</v>
      </c>
      <c r="Q95" s="15">
        <f t="shared" si="7"/>
        <v>74.3</v>
      </c>
      <c r="R95" s="15">
        <f t="shared" si="8"/>
        <v>50.300000000000004</v>
      </c>
      <c r="S95" s="32">
        <f t="shared" si="9"/>
        <v>20.066666666666666</v>
      </c>
    </row>
    <row r="96" spans="1:19" x14ac:dyDescent="0.2">
      <c r="A96" s="18">
        <v>1986</v>
      </c>
      <c r="B96" s="15">
        <v>22.8</v>
      </c>
      <c r="C96" s="15">
        <v>23</v>
      </c>
      <c r="D96" s="15">
        <v>40.700000000000003</v>
      </c>
      <c r="E96" s="15">
        <v>57.7</v>
      </c>
      <c r="F96" s="15">
        <v>68.2</v>
      </c>
      <c r="G96" s="15">
        <v>75.7</v>
      </c>
      <c r="H96" s="15">
        <v>79.3</v>
      </c>
      <c r="I96" s="15">
        <v>73.599999999999994</v>
      </c>
      <c r="J96" s="15">
        <v>64.8</v>
      </c>
      <c r="K96" s="15">
        <v>54.5</v>
      </c>
      <c r="L96" s="15">
        <v>34</v>
      </c>
      <c r="M96" s="15">
        <v>26.7</v>
      </c>
      <c r="N96" s="23">
        <f t="shared" si="5"/>
        <v>51.75</v>
      </c>
      <c r="O96" s="16"/>
      <c r="P96" s="31">
        <f t="shared" si="6"/>
        <v>55.533333333333339</v>
      </c>
      <c r="Q96" s="15">
        <f t="shared" si="7"/>
        <v>76.2</v>
      </c>
      <c r="R96" s="15">
        <f t="shared" si="8"/>
        <v>51.1</v>
      </c>
      <c r="S96" s="32">
        <f t="shared" si="9"/>
        <v>29.566666666666663</v>
      </c>
    </row>
    <row r="97" spans="1:19" x14ac:dyDescent="0.2">
      <c r="A97" s="18">
        <v>1987</v>
      </c>
      <c r="B97" s="15">
        <v>25.6</v>
      </c>
      <c r="C97" s="15">
        <v>36.4</v>
      </c>
      <c r="D97" s="15">
        <v>44.8</v>
      </c>
      <c r="E97" s="15">
        <v>63.5</v>
      </c>
      <c r="F97" s="15">
        <v>70.2</v>
      </c>
      <c r="G97" s="15">
        <v>80.5</v>
      </c>
      <c r="H97" s="15">
        <v>82</v>
      </c>
      <c r="I97" s="15">
        <v>76.099999999999994</v>
      </c>
      <c r="J97" s="15">
        <v>70.099999999999994</v>
      </c>
      <c r="K97" s="15">
        <v>49.7</v>
      </c>
      <c r="L97" s="15">
        <v>42</v>
      </c>
      <c r="M97" s="15">
        <v>28.4</v>
      </c>
      <c r="N97" s="23">
        <f t="shared" si="5"/>
        <v>55.775000000000006</v>
      </c>
      <c r="O97" s="16"/>
      <c r="P97" s="31">
        <f t="shared" si="6"/>
        <v>59.5</v>
      </c>
      <c r="Q97" s="15">
        <f t="shared" si="7"/>
        <v>79.533333333333331</v>
      </c>
      <c r="R97" s="15">
        <f t="shared" si="8"/>
        <v>53.933333333333337</v>
      </c>
      <c r="S97" s="32">
        <f t="shared" si="9"/>
        <v>22.099999999999998</v>
      </c>
    </row>
    <row r="98" spans="1:19" x14ac:dyDescent="0.2">
      <c r="A98" s="18">
        <v>1988</v>
      </c>
      <c r="B98" s="15">
        <v>17</v>
      </c>
      <c r="C98" s="15">
        <v>20.9</v>
      </c>
      <c r="D98" s="15">
        <v>37.9</v>
      </c>
      <c r="E98" s="15">
        <v>56.1</v>
      </c>
      <c r="F98" s="15">
        <v>74.400000000000006</v>
      </c>
      <c r="G98" s="15">
        <v>82</v>
      </c>
      <c r="H98" s="15">
        <v>86.6</v>
      </c>
      <c r="I98" s="15">
        <v>80.3</v>
      </c>
      <c r="J98" s="15">
        <v>68.599999999999994</v>
      </c>
      <c r="K98" s="15">
        <v>50.5</v>
      </c>
      <c r="L98" s="15">
        <v>37.1</v>
      </c>
      <c r="M98" s="15">
        <v>24.6</v>
      </c>
      <c r="N98" s="23">
        <f t="shared" si="5"/>
        <v>53</v>
      </c>
      <c r="O98" s="16"/>
      <c r="P98" s="31">
        <f t="shared" si="6"/>
        <v>56.133333333333333</v>
      </c>
      <c r="Q98" s="15">
        <f t="shared" si="7"/>
        <v>82.966666666666654</v>
      </c>
      <c r="R98" s="15">
        <f t="shared" si="8"/>
        <v>52.066666666666663</v>
      </c>
      <c r="S98" s="32">
        <f t="shared" si="9"/>
        <v>23.099999999999998</v>
      </c>
    </row>
    <row r="99" spans="1:19" x14ac:dyDescent="0.2">
      <c r="A99" s="18">
        <v>1989</v>
      </c>
      <c r="B99" s="15">
        <v>26.9</v>
      </c>
      <c r="C99" s="15">
        <v>17.8</v>
      </c>
      <c r="D99" s="15">
        <v>32</v>
      </c>
      <c r="E99" s="15">
        <v>51</v>
      </c>
      <c r="F99" s="15">
        <v>66.5</v>
      </c>
      <c r="G99" s="15">
        <v>73.7</v>
      </c>
      <c r="H99" s="15">
        <v>82.1</v>
      </c>
      <c r="I99" s="15">
        <v>77.7</v>
      </c>
      <c r="J99" s="15">
        <v>68.900000000000006</v>
      </c>
      <c r="K99" s="15">
        <v>58.8</v>
      </c>
      <c r="L99" s="15">
        <v>33.4</v>
      </c>
      <c r="M99" s="15">
        <v>15</v>
      </c>
      <c r="N99" s="23">
        <f t="shared" si="5"/>
        <v>50.316666666666663</v>
      </c>
      <c r="O99" s="16"/>
      <c r="P99" s="31">
        <f t="shared" si="6"/>
        <v>49.833333333333336</v>
      </c>
      <c r="Q99" s="15">
        <f t="shared" si="7"/>
        <v>77.833333333333329</v>
      </c>
      <c r="R99" s="15">
        <f t="shared" si="8"/>
        <v>53.699999999999996</v>
      </c>
      <c r="S99" s="32">
        <f t="shared" si="9"/>
        <v>25</v>
      </c>
    </row>
    <row r="100" spans="1:19" x14ac:dyDescent="0.2">
      <c r="A100" s="18">
        <v>1990</v>
      </c>
      <c r="B100" s="15">
        <v>30.7</v>
      </c>
      <c r="C100" s="15">
        <v>29.3</v>
      </c>
      <c r="D100" s="15">
        <v>41.8</v>
      </c>
      <c r="E100" s="15">
        <v>55.3</v>
      </c>
      <c r="F100" s="15">
        <v>63.5</v>
      </c>
      <c r="G100" s="15">
        <v>76</v>
      </c>
      <c r="H100" s="15">
        <v>78.2</v>
      </c>
      <c r="I100" s="15">
        <v>77.400000000000006</v>
      </c>
      <c r="J100" s="15">
        <v>69.2</v>
      </c>
      <c r="K100" s="15">
        <v>55.1</v>
      </c>
      <c r="L100" s="15">
        <v>43.7</v>
      </c>
      <c r="M100" s="15">
        <v>24.2</v>
      </c>
      <c r="N100" s="23">
        <f t="shared" si="5"/>
        <v>53.700000000000017</v>
      </c>
      <c r="O100" s="16"/>
      <c r="P100" s="31">
        <f t="shared" si="6"/>
        <v>53.533333333333331</v>
      </c>
      <c r="Q100" s="15">
        <f t="shared" si="7"/>
        <v>77.2</v>
      </c>
      <c r="R100" s="15">
        <f t="shared" si="8"/>
        <v>56</v>
      </c>
      <c r="S100" s="32">
        <f t="shared" si="9"/>
        <v>24.666666666666668</v>
      </c>
    </row>
    <row r="101" spans="1:19" x14ac:dyDescent="0.2">
      <c r="A101" s="17">
        <v>1991</v>
      </c>
      <c r="B101" s="7">
        <v>18</v>
      </c>
      <c r="C101" s="7">
        <v>31.8</v>
      </c>
      <c r="D101" s="7">
        <v>40.200000000000003</v>
      </c>
      <c r="E101" s="7">
        <v>57.3</v>
      </c>
      <c r="F101" s="7">
        <v>68.400000000000006</v>
      </c>
      <c r="G101" s="7">
        <v>77.8</v>
      </c>
      <c r="H101" s="7">
        <v>77.2</v>
      </c>
      <c r="I101" s="7">
        <v>79.400000000000006</v>
      </c>
      <c r="J101" s="7">
        <v>64.3</v>
      </c>
      <c r="K101" s="7">
        <v>53.5</v>
      </c>
      <c r="L101" s="7">
        <v>30</v>
      </c>
      <c r="M101" s="7">
        <v>26.3</v>
      </c>
      <c r="N101" s="22">
        <f t="shared" si="5"/>
        <v>52.016666666666659</v>
      </c>
      <c r="O101" s="8"/>
      <c r="P101" s="29">
        <f t="shared" si="6"/>
        <v>55.300000000000004</v>
      </c>
      <c r="Q101" s="7">
        <f t="shared" si="7"/>
        <v>78.13333333333334</v>
      </c>
      <c r="R101" s="7">
        <f t="shared" si="8"/>
        <v>49.266666666666673</v>
      </c>
      <c r="S101" s="30">
        <f t="shared" si="9"/>
        <v>27.5</v>
      </c>
    </row>
    <row r="102" spans="1:19" x14ac:dyDescent="0.2">
      <c r="A102" s="17">
        <v>1992</v>
      </c>
      <c r="B102" s="7">
        <v>25.2</v>
      </c>
      <c r="C102" s="7">
        <v>31</v>
      </c>
      <c r="D102" s="7">
        <v>38</v>
      </c>
      <c r="E102" s="7">
        <v>47.8</v>
      </c>
      <c r="F102" s="7">
        <v>69.7</v>
      </c>
      <c r="G102" s="7">
        <v>72.5</v>
      </c>
      <c r="H102" s="7">
        <v>72.3</v>
      </c>
      <c r="I102" s="7">
        <v>73.2</v>
      </c>
      <c r="J102" s="7">
        <v>66.2</v>
      </c>
      <c r="K102" s="7">
        <v>54.5</v>
      </c>
      <c r="L102" s="7">
        <v>33.799999999999997</v>
      </c>
      <c r="M102" s="7">
        <v>25.8</v>
      </c>
      <c r="N102" s="22">
        <f t="shared" si="5"/>
        <v>50.833333333333321</v>
      </c>
      <c r="O102" s="8"/>
      <c r="P102" s="29">
        <f t="shared" si="6"/>
        <v>51.833333333333336</v>
      </c>
      <c r="Q102" s="7">
        <f t="shared" si="7"/>
        <v>72.666666666666671</v>
      </c>
      <c r="R102" s="7">
        <f t="shared" si="8"/>
        <v>51.5</v>
      </c>
      <c r="S102" s="30">
        <f t="shared" si="9"/>
        <v>24.166666666666668</v>
      </c>
    </row>
    <row r="103" spans="1:19" x14ac:dyDescent="0.2">
      <c r="A103" s="17">
        <v>1993</v>
      </c>
      <c r="B103" s="7">
        <v>21.8</v>
      </c>
      <c r="C103" s="7">
        <v>24.9</v>
      </c>
      <c r="D103" s="7">
        <v>38.700000000000003</v>
      </c>
      <c r="E103" s="7">
        <v>49.1</v>
      </c>
      <c r="F103" s="7">
        <v>63.7</v>
      </c>
      <c r="G103" s="7">
        <v>70.099999999999994</v>
      </c>
      <c r="H103" s="7">
        <v>76</v>
      </c>
      <c r="I103" s="7">
        <v>77.5</v>
      </c>
      <c r="J103" s="7">
        <v>61</v>
      </c>
      <c r="K103" s="7">
        <v>53.1</v>
      </c>
      <c r="L103" s="7">
        <v>34.200000000000003</v>
      </c>
      <c r="M103" s="7">
        <v>25</v>
      </c>
      <c r="N103" s="22">
        <f t="shared" si="5"/>
        <v>49.591666666666669</v>
      </c>
      <c r="O103" s="8"/>
      <c r="P103" s="29">
        <f t="shared" si="6"/>
        <v>50.5</v>
      </c>
      <c r="Q103" s="7">
        <f t="shared" si="7"/>
        <v>74.533333333333331</v>
      </c>
      <c r="R103" s="7">
        <f t="shared" si="8"/>
        <v>49.433333333333337</v>
      </c>
      <c r="S103" s="30">
        <f t="shared" si="9"/>
        <v>18.233333333333334</v>
      </c>
    </row>
    <row r="104" spans="1:19" x14ac:dyDescent="0.2">
      <c r="A104" s="17">
        <v>1994</v>
      </c>
      <c r="B104" s="7">
        <v>10.4</v>
      </c>
      <c r="C104" s="7">
        <v>19.3</v>
      </c>
      <c r="D104" s="7">
        <v>40.200000000000003</v>
      </c>
      <c r="E104" s="7">
        <v>52.8</v>
      </c>
      <c r="F104" s="7">
        <v>68.599999999999994</v>
      </c>
      <c r="G104" s="7">
        <v>77</v>
      </c>
      <c r="H104" s="7">
        <v>76.599999999999994</v>
      </c>
      <c r="I104" s="7">
        <v>74.5</v>
      </c>
      <c r="J104" s="7">
        <v>69.8</v>
      </c>
      <c r="K104" s="7">
        <v>57.4</v>
      </c>
      <c r="L104" s="7">
        <v>42.9</v>
      </c>
      <c r="M104" s="7">
        <v>30.3</v>
      </c>
      <c r="N104" s="22">
        <f t="shared" si="5"/>
        <v>51.65</v>
      </c>
      <c r="O104" s="8"/>
      <c r="P104" s="29">
        <f t="shared" si="6"/>
        <v>53.866666666666667</v>
      </c>
      <c r="Q104" s="7">
        <f t="shared" si="7"/>
        <v>76.033333333333331</v>
      </c>
      <c r="R104" s="7">
        <f t="shared" si="8"/>
        <v>56.699999999999996</v>
      </c>
      <c r="S104" s="30">
        <f t="shared" si="9"/>
        <v>25.8</v>
      </c>
    </row>
    <row r="105" spans="1:19" x14ac:dyDescent="0.2">
      <c r="A105" s="17">
        <v>1995</v>
      </c>
      <c r="B105" s="7">
        <v>22.3</v>
      </c>
      <c r="C105" s="7">
        <v>24.8</v>
      </c>
      <c r="D105" s="7">
        <v>39.299999999999997</v>
      </c>
      <c r="E105" s="7">
        <v>45.9</v>
      </c>
      <c r="F105" s="7">
        <v>65</v>
      </c>
      <c r="G105" s="7">
        <v>79.5</v>
      </c>
      <c r="H105" s="7">
        <v>79.099999999999994</v>
      </c>
      <c r="I105" s="7">
        <v>79.400000000000006</v>
      </c>
      <c r="J105" s="7">
        <v>66.8</v>
      </c>
      <c r="K105" s="7">
        <v>54.1</v>
      </c>
      <c r="L105" s="7">
        <v>29.2</v>
      </c>
      <c r="M105" s="7">
        <v>21.4</v>
      </c>
      <c r="N105" s="22">
        <f t="shared" si="5"/>
        <v>50.566666666666663</v>
      </c>
      <c r="O105" s="8"/>
      <c r="P105" s="29">
        <f t="shared" si="6"/>
        <v>50.066666666666663</v>
      </c>
      <c r="Q105" s="7">
        <f t="shared" si="7"/>
        <v>79.333333333333329</v>
      </c>
      <c r="R105" s="7">
        <f t="shared" si="8"/>
        <v>50.033333333333331</v>
      </c>
      <c r="S105" s="30">
        <f t="shared" si="9"/>
        <v>20.5</v>
      </c>
    </row>
    <row r="106" spans="1:19" x14ac:dyDescent="0.2">
      <c r="A106" s="17">
        <v>1996</v>
      </c>
      <c r="B106" s="7">
        <v>16.899999999999999</v>
      </c>
      <c r="C106" s="7">
        <v>23.2</v>
      </c>
      <c r="D106" s="7">
        <v>30.8</v>
      </c>
      <c r="E106" s="7">
        <v>48</v>
      </c>
      <c r="F106" s="7">
        <v>62.8</v>
      </c>
      <c r="G106" s="7">
        <v>74.599999999999994</v>
      </c>
      <c r="H106" s="7">
        <v>75.3</v>
      </c>
      <c r="I106" s="7">
        <v>78.5</v>
      </c>
      <c r="J106" s="7">
        <v>67.400000000000006</v>
      </c>
      <c r="K106" s="7">
        <v>56.2</v>
      </c>
      <c r="L106" s="7">
        <v>30.2</v>
      </c>
      <c r="M106" s="7">
        <v>21</v>
      </c>
      <c r="N106" s="22">
        <f t="shared" si="5"/>
        <v>48.741666666666674</v>
      </c>
      <c r="O106" s="8"/>
      <c r="P106" s="29">
        <f t="shared" si="6"/>
        <v>47.199999999999996</v>
      </c>
      <c r="Q106" s="7">
        <f t="shared" si="7"/>
        <v>76.133333333333326</v>
      </c>
      <c r="R106" s="7">
        <f t="shared" si="8"/>
        <v>51.266666666666673</v>
      </c>
      <c r="S106" s="30">
        <f t="shared" si="9"/>
        <v>22.133333333333336</v>
      </c>
    </row>
    <row r="107" spans="1:19" x14ac:dyDescent="0.2">
      <c r="A107" s="17">
        <v>1997</v>
      </c>
      <c r="B107" s="7">
        <v>17.2</v>
      </c>
      <c r="C107" s="7">
        <v>28.2</v>
      </c>
      <c r="D107" s="7">
        <v>35.799999999999997</v>
      </c>
      <c r="E107" s="7">
        <v>51.6</v>
      </c>
      <c r="F107" s="7">
        <v>60.2</v>
      </c>
      <c r="G107" s="7">
        <v>78.099999999999994</v>
      </c>
      <c r="H107" s="7">
        <v>76.900000000000006</v>
      </c>
      <c r="I107" s="7">
        <v>73.5</v>
      </c>
      <c r="J107" s="7">
        <v>69</v>
      </c>
      <c r="K107" s="7">
        <v>56.2</v>
      </c>
      <c r="L107" s="7">
        <v>33.9</v>
      </c>
      <c r="M107" s="7">
        <v>31.4</v>
      </c>
      <c r="N107" s="22">
        <f t="shared" si="5"/>
        <v>51</v>
      </c>
      <c r="O107" s="8"/>
      <c r="P107" s="29">
        <f t="shared" si="6"/>
        <v>49.20000000000001</v>
      </c>
      <c r="Q107" s="7">
        <f t="shared" si="7"/>
        <v>76.166666666666671</v>
      </c>
      <c r="R107" s="7">
        <f t="shared" si="8"/>
        <v>53.033333333333331</v>
      </c>
      <c r="S107" s="30">
        <f t="shared" si="9"/>
        <v>31.2</v>
      </c>
    </row>
    <row r="108" spans="1:19" x14ac:dyDescent="0.2">
      <c r="A108" s="17">
        <v>1998</v>
      </c>
      <c r="B108" s="7">
        <v>24</v>
      </c>
      <c r="C108" s="7">
        <v>38.200000000000003</v>
      </c>
      <c r="D108" s="7">
        <v>37.700000000000003</v>
      </c>
      <c r="E108" s="7">
        <v>59</v>
      </c>
      <c r="F108" s="7">
        <v>74.2</v>
      </c>
      <c r="G108" s="7">
        <v>72</v>
      </c>
      <c r="H108" s="7">
        <v>80.2</v>
      </c>
      <c r="I108" s="7">
        <v>79.900000000000006</v>
      </c>
      <c r="J108" s="7">
        <v>74.8</v>
      </c>
      <c r="K108" s="7">
        <v>57.6</v>
      </c>
      <c r="L108" s="7">
        <v>42</v>
      </c>
      <c r="M108" s="7">
        <v>31</v>
      </c>
      <c r="N108" s="22">
        <f t="shared" si="5"/>
        <v>55.883333333333333</v>
      </c>
      <c r="O108" s="8"/>
      <c r="P108" s="29">
        <f t="shared" si="6"/>
        <v>56.966666666666669</v>
      </c>
      <c r="Q108" s="7">
        <f t="shared" si="7"/>
        <v>77.36666666666666</v>
      </c>
      <c r="R108" s="7">
        <f t="shared" si="8"/>
        <v>58.133333333333333</v>
      </c>
      <c r="S108" s="30">
        <f t="shared" si="9"/>
        <v>27.666666666666668</v>
      </c>
    </row>
    <row r="109" spans="1:19" x14ac:dyDescent="0.2">
      <c r="A109" s="17">
        <v>1999</v>
      </c>
      <c r="B109" s="7">
        <v>18.3</v>
      </c>
      <c r="C109" s="7">
        <v>33.700000000000003</v>
      </c>
      <c r="D109" s="7">
        <v>41.8</v>
      </c>
      <c r="E109" s="7">
        <v>56.4</v>
      </c>
      <c r="F109" s="7">
        <v>68.599999999999994</v>
      </c>
      <c r="G109" s="7">
        <v>74.5</v>
      </c>
      <c r="H109" s="7">
        <v>82.3</v>
      </c>
      <c r="I109" s="7">
        <v>75.7</v>
      </c>
      <c r="J109" s="7">
        <v>67.900000000000006</v>
      </c>
      <c r="K109" s="7">
        <v>55.6</v>
      </c>
      <c r="L109" s="7">
        <v>47.6</v>
      </c>
      <c r="M109" s="7">
        <v>29.5</v>
      </c>
      <c r="N109" s="22">
        <f t="shared" si="5"/>
        <v>54.324999999999996</v>
      </c>
      <c r="O109" s="8"/>
      <c r="P109" s="29">
        <f t="shared" si="6"/>
        <v>55.599999999999994</v>
      </c>
      <c r="Q109" s="7">
        <f t="shared" si="7"/>
        <v>77.5</v>
      </c>
      <c r="R109" s="7">
        <f t="shared" si="8"/>
        <v>57.033333333333331</v>
      </c>
      <c r="S109" s="30">
        <f t="shared" si="9"/>
        <v>28.466666666666669</v>
      </c>
    </row>
    <row r="110" spans="1:19" x14ac:dyDescent="0.2">
      <c r="A110" s="17">
        <v>2000</v>
      </c>
      <c r="B110" s="7">
        <v>22.4</v>
      </c>
      <c r="C110" s="7">
        <v>33.5</v>
      </c>
      <c r="D110" s="7">
        <v>47.5</v>
      </c>
      <c r="E110" s="7">
        <v>53</v>
      </c>
      <c r="F110" s="7">
        <v>68.3</v>
      </c>
      <c r="G110" s="7">
        <v>72.3</v>
      </c>
      <c r="H110" s="7">
        <v>77.900000000000006</v>
      </c>
      <c r="I110" s="7">
        <v>77.400000000000006</v>
      </c>
      <c r="J110" s="7">
        <v>68</v>
      </c>
      <c r="K110" s="7">
        <v>60.2</v>
      </c>
      <c r="L110" s="7">
        <v>36.799999999999997</v>
      </c>
      <c r="M110" s="7">
        <v>14.1</v>
      </c>
      <c r="N110" s="22">
        <f t="shared" si="5"/>
        <v>52.616666666666667</v>
      </c>
      <c r="O110" s="8"/>
      <c r="P110" s="29">
        <f t="shared" si="6"/>
        <v>56.266666666666673</v>
      </c>
      <c r="Q110" s="7">
        <f t="shared" si="7"/>
        <v>75.86666666666666</v>
      </c>
      <c r="R110" s="7">
        <f t="shared" si="8"/>
        <v>55</v>
      </c>
      <c r="S110" s="30">
        <f t="shared" si="9"/>
        <v>20.7</v>
      </c>
    </row>
    <row r="111" spans="1:19" x14ac:dyDescent="0.2">
      <c r="A111" s="18">
        <v>2001</v>
      </c>
      <c r="B111" s="15">
        <v>26.7</v>
      </c>
      <c r="C111" s="15">
        <v>21.3</v>
      </c>
      <c r="D111" s="15">
        <v>36.5</v>
      </c>
      <c r="E111" s="15">
        <v>54.5</v>
      </c>
      <c r="F111" s="15">
        <v>67.3</v>
      </c>
      <c r="G111" s="15">
        <v>74.900000000000006</v>
      </c>
      <c r="H111" s="15">
        <v>81</v>
      </c>
      <c r="I111" s="15">
        <v>80.599999999999994</v>
      </c>
      <c r="J111" s="15">
        <v>67.099999999999994</v>
      </c>
      <c r="K111" s="15">
        <v>55.2</v>
      </c>
      <c r="L111" s="15">
        <v>51.1</v>
      </c>
      <c r="M111" s="15">
        <v>32.200000000000003</v>
      </c>
      <c r="N111" s="23">
        <f t="shared" si="5"/>
        <v>54.033333333333353</v>
      </c>
      <c r="O111" s="16"/>
      <c r="P111" s="31">
        <f t="shared" si="6"/>
        <v>52.766666666666673</v>
      </c>
      <c r="Q111" s="15">
        <f t="shared" si="7"/>
        <v>78.833333333333329</v>
      </c>
      <c r="R111" s="15">
        <f t="shared" si="8"/>
        <v>57.800000000000004</v>
      </c>
      <c r="S111" s="32">
        <f t="shared" si="9"/>
        <v>31.700000000000003</v>
      </c>
    </row>
    <row r="112" spans="1:19" x14ac:dyDescent="0.2">
      <c r="A112" s="18">
        <v>2002</v>
      </c>
      <c r="B112" s="15">
        <v>29.2</v>
      </c>
      <c r="C112" s="15">
        <v>33.700000000000003</v>
      </c>
      <c r="D112" s="15">
        <v>31</v>
      </c>
      <c r="E112" s="15">
        <v>51</v>
      </c>
      <c r="F112" s="15">
        <v>61</v>
      </c>
      <c r="G112" s="15">
        <v>76</v>
      </c>
      <c r="H112" s="15">
        <v>82.6</v>
      </c>
      <c r="I112" s="15">
        <v>76.599999999999994</v>
      </c>
      <c r="J112" s="15">
        <v>70.3</v>
      </c>
      <c r="K112" s="15">
        <v>47</v>
      </c>
      <c r="L112" s="15">
        <v>36.799999999999997</v>
      </c>
      <c r="M112" s="15">
        <v>29.6</v>
      </c>
      <c r="N112" s="23">
        <f t="shared" si="5"/>
        <v>52.06666666666667</v>
      </c>
      <c r="O112" s="16"/>
      <c r="P112" s="31">
        <f t="shared" si="6"/>
        <v>47.666666666666664</v>
      </c>
      <c r="Q112" s="15">
        <f t="shared" si="7"/>
        <v>78.399999999999991</v>
      </c>
      <c r="R112" s="15">
        <f t="shared" si="8"/>
        <v>51.366666666666667</v>
      </c>
      <c r="S112" s="32">
        <f t="shared" si="9"/>
        <v>23.900000000000002</v>
      </c>
    </row>
    <row r="113" spans="1:19" x14ac:dyDescent="0.2">
      <c r="A113" s="18">
        <v>2003</v>
      </c>
      <c r="B113" s="15">
        <v>20</v>
      </c>
      <c r="C113" s="15">
        <v>22.1</v>
      </c>
      <c r="D113" s="15">
        <v>37.200000000000003</v>
      </c>
      <c r="E113" s="15">
        <v>53.6</v>
      </c>
      <c r="F113" s="15">
        <v>65.900000000000006</v>
      </c>
      <c r="G113" s="15">
        <v>74.2</v>
      </c>
      <c r="H113" s="15">
        <v>79.099999999999994</v>
      </c>
      <c r="I113" s="15">
        <v>81.599999999999994</v>
      </c>
      <c r="J113" s="15">
        <v>70</v>
      </c>
      <c r="K113" s="15">
        <v>56.5</v>
      </c>
      <c r="L113" s="15">
        <v>37.200000000000003</v>
      </c>
      <c r="M113" s="15">
        <v>29.7</v>
      </c>
      <c r="N113" s="23">
        <f t="shared" si="5"/>
        <v>52.258333333333347</v>
      </c>
      <c r="O113" s="16"/>
      <c r="P113" s="31">
        <f t="shared" si="6"/>
        <v>52.233333333333341</v>
      </c>
      <c r="Q113" s="15">
        <f t="shared" si="7"/>
        <v>78.3</v>
      </c>
      <c r="R113" s="15">
        <f t="shared" si="8"/>
        <v>54.566666666666663</v>
      </c>
      <c r="S113" s="32">
        <f t="shared" si="9"/>
        <v>24.866666666666664</v>
      </c>
    </row>
    <row r="114" spans="1:19" x14ac:dyDescent="0.2">
      <c r="A114" s="18">
        <v>2004</v>
      </c>
      <c r="B114" s="15">
        <v>16.100000000000001</v>
      </c>
      <c r="C114" s="15">
        <v>28.8</v>
      </c>
      <c r="D114" s="15">
        <v>40.1</v>
      </c>
      <c r="E114" s="15">
        <v>55.7</v>
      </c>
      <c r="F114" s="15">
        <v>62.3</v>
      </c>
      <c r="G114" s="15">
        <v>72</v>
      </c>
      <c r="H114" s="15">
        <v>77.3</v>
      </c>
      <c r="I114" s="15">
        <v>71.599999999999994</v>
      </c>
      <c r="J114" s="15">
        <v>73.2</v>
      </c>
      <c r="K114" s="15">
        <v>56.7</v>
      </c>
      <c r="L114" s="15">
        <v>42.8</v>
      </c>
      <c r="M114" s="15">
        <v>25.8</v>
      </c>
      <c r="N114" s="23">
        <f t="shared" si="5"/>
        <v>51.866666666666653</v>
      </c>
      <c r="O114" s="16"/>
      <c r="P114" s="31">
        <f t="shared" si="6"/>
        <v>52.70000000000001</v>
      </c>
      <c r="Q114" s="15">
        <f t="shared" si="7"/>
        <v>73.63333333333334</v>
      </c>
      <c r="R114" s="15">
        <f t="shared" si="8"/>
        <v>57.566666666666663</v>
      </c>
      <c r="S114" s="32">
        <f t="shared" si="9"/>
        <v>25.533333333333331</v>
      </c>
    </row>
    <row r="115" spans="1:19" x14ac:dyDescent="0.2">
      <c r="A115" s="18">
        <v>2005</v>
      </c>
      <c r="B115" s="15">
        <v>19.3</v>
      </c>
      <c r="C115" s="15">
        <v>31.5</v>
      </c>
      <c r="D115" s="15">
        <v>37.700000000000003</v>
      </c>
      <c r="E115" s="15">
        <v>59.4</v>
      </c>
      <c r="F115" s="15">
        <v>61.5</v>
      </c>
      <c r="G115" s="15">
        <v>78.599999999999994</v>
      </c>
      <c r="H115" s="15">
        <v>81.7</v>
      </c>
      <c r="I115" s="15">
        <v>78.599999999999994</v>
      </c>
      <c r="J115" s="15">
        <v>73.599999999999994</v>
      </c>
      <c r="K115" s="15">
        <v>58.7</v>
      </c>
      <c r="L115" s="15">
        <v>41.5</v>
      </c>
      <c r="M115" s="15">
        <v>23.9</v>
      </c>
      <c r="N115" s="23">
        <f t="shared" si="5"/>
        <v>53.833333333333336</v>
      </c>
      <c r="O115" s="16"/>
      <c r="P115" s="31">
        <f t="shared" si="6"/>
        <v>52.866666666666667</v>
      </c>
      <c r="Q115" s="15">
        <f t="shared" si="7"/>
        <v>79.63333333333334</v>
      </c>
      <c r="R115" s="15">
        <f t="shared" si="8"/>
        <v>57.933333333333337</v>
      </c>
      <c r="S115" s="32">
        <f t="shared" si="9"/>
        <v>27.266666666666666</v>
      </c>
    </row>
    <row r="116" spans="1:19" x14ac:dyDescent="0.2">
      <c r="A116" s="18">
        <v>2006</v>
      </c>
      <c r="B116" s="15">
        <v>32.200000000000003</v>
      </c>
      <c r="C116" s="15">
        <v>25.7</v>
      </c>
      <c r="D116" s="15">
        <v>39.9</v>
      </c>
      <c r="E116" s="15">
        <v>61.2</v>
      </c>
      <c r="F116" s="15">
        <v>67.099999999999994</v>
      </c>
      <c r="G116" s="15">
        <v>77.7</v>
      </c>
      <c r="H116" s="15">
        <v>86.4</v>
      </c>
      <c r="I116" s="15">
        <v>78</v>
      </c>
      <c r="J116" s="15">
        <v>66</v>
      </c>
      <c r="K116" s="15">
        <v>51.7</v>
      </c>
      <c r="L116" s="15">
        <v>41.6</v>
      </c>
      <c r="M116" s="15">
        <v>32.200000000000003</v>
      </c>
      <c r="N116" s="23">
        <f t="shared" si="5"/>
        <v>54.975000000000016</v>
      </c>
      <c r="O116" s="16"/>
      <c r="P116" s="31">
        <f t="shared" si="6"/>
        <v>56.066666666666663</v>
      </c>
      <c r="Q116" s="15">
        <f t="shared" si="7"/>
        <v>80.7</v>
      </c>
      <c r="R116" s="15">
        <f t="shared" si="8"/>
        <v>53.1</v>
      </c>
      <c r="S116" s="32">
        <f t="shared" si="9"/>
        <v>25.366666666666664</v>
      </c>
    </row>
    <row r="117" spans="1:19" x14ac:dyDescent="0.2">
      <c r="A117" s="18">
        <v>2007</v>
      </c>
      <c r="B117" s="15">
        <v>24.8</v>
      </c>
      <c r="C117" s="15">
        <v>19.100000000000001</v>
      </c>
      <c r="D117" s="15">
        <v>43.4</v>
      </c>
      <c r="E117" s="15">
        <v>54</v>
      </c>
      <c r="F117" s="15">
        <v>70.5</v>
      </c>
      <c r="G117" s="15">
        <v>79.099999999999994</v>
      </c>
      <c r="H117" s="15">
        <v>81.5</v>
      </c>
      <c r="I117" s="15">
        <v>78.5</v>
      </c>
      <c r="J117" s="15">
        <v>70.599999999999994</v>
      </c>
      <c r="K117" s="15">
        <v>59</v>
      </c>
      <c r="L117" s="15">
        <v>38.799999999999997</v>
      </c>
      <c r="M117" s="15">
        <v>22.1</v>
      </c>
      <c r="N117" s="23">
        <f t="shared" si="5"/>
        <v>53.449999999999996</v>
      </c>
      <c r="O117" s="16"/>
      <c r="P117" s="31">
        <f t="shared" si="6"/>
        <v>55.966666666666669</v>
      </c>
      <c r="Q117" s="15">
        <f t="shared" si="7"/>
        <v>79.7</v>
      </c>
      <c r="R117" s="15">
        <f t="shared" si="8"/>
        <v>56.133333333333326</v>
      </c>
      <c r="S117" s="32">
        <f t="shared" si="9"/>
        <v>21.633333333333336</v>
      </c>
    </row>
    <row r="118" spans="1:19" x14ac:dyDescent="0.2">
      <c r="A118" s="18">
        <v>2008</v>
      </c>
      <c r="B118" s="15">
        <v>20.5</v>
      </c>
      <c r="C118" s="15">
        <v>22.3</v>
      </c>
      <c r="D118" s="15">
        <v>34.799999999999997</v>
      </c>
      <c r="E118" s="15">
        <v>50.3</v>
      </c>
      <c r="F118" s="15">
        <v>63.5</v>
      </c>
      <c r="G118" s="15">
        <v>73.7</v>
      </c>
      <c r="H118" s="15">
        <v>79.599999999999994</v>
      </c>
      <c r="I118" s="15">
        <v>78.5</v>
      </c>
      <c r="J118" s="15">
        <v>69.5</v>
      </c>
      <c r="K118" s="15">
        <v>55.6</v>
      </c>
      <c r="L118" s="15">
        <v>39</v>
      </c>
      <c r="M118" s="15">
        <v>20.2</v>
      </c>
      <c r="N118" s="23">
        <f t="shared" si="5"/>
        <v>50.625</v>
      </c>
      <c r="O118" s="16"/>
      <c r="P118" s="31">
        <f t="shared" si="6"/>
        <v>49.533333333333331</v>
      </c>
      <c r="Q118" s="15">
        <f t="shared" si="7"/>
        <v>77.266666666666666</v>
      </c>
      <c r="R118" s="15">
        <f t="shared" si="8"/>
        <v>54.699999999999996</v>
      </c>
      <c r="S118" s="32">
        <f t="shared" si="9"/>
        <v>20.900000000000002</v>
      </c>
    </row>
    <row r="119" spans="1:19" x14ac:dyDescent="0.2">
      <c r="A119" s="18">
        <v>2009</v>
      </c>
      <c r="B119" s="15">
        <v>14.5</v>
      </c>
      <c r="C119" s="15">
        <v>28</v>
      </c>
      <c r="D119" s="15">
        <v>38.4</v>
      </c>
      <c r="E119" s="15">
        <v>53.3</v>
      </c>
      <c r="F119" s="15">
        <v>67</v>
      </c>
      <c r="G119" s="15">
        <v>73.5</v>
      </c>
      <c r="H119" s="15">
        <v>74.3</v>
      </c>
      <c r="I119" s="15">
        <v>74.900000000000006</v>
      </c>
      <c r="J119" s="15">
        <v>73.599999999999994</v>
      </c>
      <c r="K119" s="15">
        <v>47.3</v>
      </c>
      <c r="L119" s="15">
        <v>47.5</v>
      </c>
      <c r="M119" s="15">
        <v>22.4</v>
      </c>
      <c r="N119" s="23">
        <f t="shared" si="5"/>
        <v>51.224999999999994</v>
      </c>
      <c r="O119" s="16"/>
      <c r="P119" s="31">
        <f t="shared" si="6"/>
        <v>52.9</v>
      </c>
      <c r="Q119" s="15">
        <f t="shared" si="7"/>
        <v>74.233333333333334</v>
      </c>
      <c r="R119" s="15">
        <f t="shared" si="8"/>
        <v>56.133333333333326</v>
      </c>
      <c r="S119" s="32">
        <f t="shared" si="9"/>
        <v>24</v>
      </c>
    </row>
    <row r="120" spans="1:19" x14ac:dyDescent="0.2">
      <c r="A120" s="18">
        <v>2010</v>
      </c>
      <c r="B120" s="15">
        <v>20.8</v>
      </c>
      <c r="C120" s="15">
        <v>28.8</v>
      </c>
      <c r="D120" s="15">
        <v>49.2</v>
      </c>
      <c r="E120" s="15">
        <v>62.6</v>
      </c>
      <c r="F120" s="15">
        <v>68.7</v>
      </c>
      <c r="G120" s="15">
        <v>73.099999999999994</v>
      </c>
      <c r="H120" s="15">
        <v>80.8</v>
      </c>
      <c r="I120" s="15">
        <v>80.099999999999994</v>
      </c>
      <c r="J120" s="15">
        <v>64.5</v>
      </c>
      <c r="K120" s="15">
        <v>59.8</v>
      </c>
      <c r="L120" s="15">
        <v>40.200000000000003</v>
      </c>
      <c r="M120" s="15">
        <v>22.2</v>
      </c>
      <c r="N120" s="23">
        <f t="shared" si="5"/>
        <v>54.233333333333341</v>
      </c>
      <c r="O120" s="16"/>
      <c r="P120" s="31">
        <f t="shared" si="6"/>
        <v>60.166666666666664</v>
      </c>
      <c r="Q120" s="15">
        <f t="shared" si="7"/>
        <v>77.999999999999986</v>
      </c>
      <c r="R120" s="15">
        <f t="shared" si="8"/>
        <v>54.833333333333336</v>
      </c>
      <c r="S120" s="32">
        <f t="shared" si="9"/>
        <v>21.7</v>
      </c>
    </row>
    <row r="121" spans="1:19" x14ac:dyDescent="0.2">
      <c r="A121" s="17">
        <v>2011</v>
      </c>
      <c r="B121" s="7">
        <v>16.899999999999999</v>
      </c>
      <c r="C121" s="7">
        <v>26</v>
      </c>
      <c r="D121" s="7">
        <v>36.299999999999997</v>
      </c>
      <c r="E121" s="7">
        <v>51</v>
      </c>
      <c r="F121" s="7">
        <v>63.4</v>
      </c>
      <c r="G121" s="7">
        <v>73.599999999999994</v>
      </c>
      <c r="H121" s="7">
        <v>83</v>
      </c>
      <c r="I121" s="7">
        <v>78.2</v>
      </c>
      <c r="J121" s="7">
        <v>67.2</v>
      </c>
      <c r="K121" s="7">
        <v>60.3</v>
      </c>
      <c r="L121" s="7">
        <v>43.2</v>
      </c>
      <c r="M121" s="7">
        <v>30.2</v>
      </c>
      <c r="N121" s="22">
        <f t="shared" si="5"/>
        <v>52.44166666666667</v>
      </c>
      <c r="O121" s="8"/>
      <c r="P121" s="29">
        <f t="shared" si="6"/>
        <v>50.233333333333327</v>
      </c>
      <c r="Q121" s="7">
        <f t="shared" si="7"/>
        <v>78.266666666666666</v>
      </c>
      <c r="R121" s="7">
        <f t="shared" si="8"/>
        <v>56.9</v>
      </c>
      <c r="S121" s="30">
        <f t="shared" si="9"/>
        <v>30.2</v>
      </c>
    </row>
    <row r="122" spans="1:19" x14ac:dyDescent="0.2">
      <c r="A122" s="17">
        <v>2012</v>
      </c>
      <c r="B122" s="7">
        <v>27.3</v>
      </c>
      <c r="C122" s="7">
        <v>33.1</v>
      </c>
      <c r="D122" s="7">
        <v>53.4</v>
      </c>
      <c r="E122" s="7">
        <v>55.8</v>
      </c>
      <c r="F122" s="7">
        <v>69.8</v>
      </c>
      <c r="G122" s="7">
        <v>77.599999999999994</v>
      </c>
      <c r="H122" s="7">
        <v>84.8</v>
      </c>
      <c r="I122" s="7">
        <v>78.599999999999994</v>
      </c>
      <c r="J122" s="7">
        <v>70.400000000000006</v>
      </c>
      <c r="K122" s="7">
        <v>52.5</v>
      </c>
      <c r="L122" s="7">
        <v>41</v>
      </c>
      <c r="M122" s="7">
        <v>28.7</v>
      </c>
      <c r="N122" s="22">
        <f t="shared" si="5"/>
        <v>56.083333333333336</v>
      </c>
      <c r="O122" s="8"/>
      <c r="P122" s="29">
        <f t="shared" si="6"/>
        <v>59.666666666666664</v>
      </c>
      <c r="Q122" s="7">
        <f t="shared" si="7"/>
        <v>80.333333333333329</v>
      </c>
      <c r="R122" s="7">
        <f t="shared" si="8"/>
        <v>54.633333333333333</v>
      </c>
      <c r="S122" s="30">
        <f t="shared" si="9"/>
        <v>25.266666666666666</v>
      </c>
    </row>
    <row r="123" spans="1:19" x14ac:dyDescent="0.2">
      <c r="A123" s="17">
        <v>2013</v>
      </c>
      <c r="B123" s="7">
        <v>22.6</v>
      </c>
      <c r="C123" s="7">
        <v>24.5</v>
      </c>
      <c r="D123" s="7">
        <v>32.799999999999997</v>
      </c>
      <c r="E123" s="7">
        <v>43.9</v>
      </c>
      <c r="F123" s="7">
        <v>63.5</v>
      </c>
      <c r="G123" s="7">
        <v>72.900000000000006</v>
      </c>
      <c r="H123" s="7">
        <v>78.900000000000006</v>
      </c>
      <c r="I123" s="7">
        <v>79.2</v>
      </c>
      <c r="J123" s="7">
        <v>71.599999999999994</v>
      </c>
      <c r="K123" s="7">
        <v>54</v>
      </c>
      <c r="L123" s="7">
        <v>36.700000000000003</v>
      </c>
      <c r="M123" s="7">
        <v>16.399999999999999</v>
      </c>
      <c r="N123" s="22">
        <f t="shared" si="5"/>
        <v>49.75</v>
      </c>
      <c r="O123" s="8"/>
      <c r="P123" s="29">
        <f t="shared" si="6"/>
        <v>46.733333333333327</v>
      </c>
      <c r="Q123" s="7">
        <f t="shared" si="7"/>
        <v>77</v>
      </c>
      <c r="R123" s="7">
        <f t="shared" si="8"/>
        <v>54.1</v>
      </c>
      <c r="S123" s="30">
        <f t="shared" si="9"/>
        <v>15.566666666666668</v>
      </c>
    </row>
    <row r="124" spans="1:19" x14ac:dyDescent="0.2">
      <c r="A124" s="17">
        <v>2014</v>
      </c>
      <c r="B124" s="7">
        <v>13.7</v>
      </c>
      <c r="C124" s="7">
        <v>16.600000000000001</v>
      </c>
      <c r="D124" s="7">
        <v>30.2</v>
      </c>
      <c r="E124" s="7">
        <v>46.7</v>
      </c>
      <c r="F124" s="7">
        <v>65.099999999999994</v>
      </c>
      <c r="G124" s="7">
        <v>75.400000000000006</v>
      </c>
      <c r="H124" s="7">
        <v>76.400000000000006</v>
      </c>
      <c r="I124" s="7">
        <v>76.099999999999994</v>
      </c>
      <c r="J124" s="7">
        <v>67.5</v>
      </c>
      <c r="K124" s="7">
        <v>54.2</v>
      </c>
      <c r="L124" s="7">
        <v>29.7</v>
      </c>
      <c r="M124" s="7">
        <v>27.1</v>
      </c>
      <c r="N124" s="22">
        <f t="shared" si="5"/>
        <v>48.225000000000016</v>
      </c>
      <c r="O124" s="8"/>
      <c r="P124" s="29">
        <f t="shared" ref="P124:P125" si="10">AVERAGE(D124:F124)</f>
        <v>47.333333333333336</v>
      </c>
      <c r="Q124" s="7">
        <f t="shared" ref="Q124:Q125" si="11">AVERAGE(G124:I124)</f>
        <v>75.966666666666669</v>
      </c>
      <c r="R124" s="7">
        <f t="shared" ref="R124:R125" si="12">AVERAGE(J124:L124)</f>
        <v>50.466666666666669</v>
      </c>
      <c r="S124" s="30">
        <f t="shared" si="9"/>
        <v>21.533333333333331</v>
      </c>
    </row>
    <row r="125" spans="1:19" x14ac:dyDescent="0.2">
      <c r="A125" s="17">
        <v>2015</v>
      </c>
      <c r="B125" s="7">
        <v>21.2</v>
      </c>
      <c r="C125" s="7">
        <v>16.3</v>
      </c>
      <c r="D125" s="7">
        <v>41.9</v>
      </c>
      <c r="E125" s="7">
        <v>56</v>
      </c>
      <c r="F125" s="7">
        <v>66.400000000000006</v>
      </c>
      <c r="G125" s="7">
        <v>74.599999999999994</v>
      </c>
      <c r="H125" s="7">
        <v>79.400000000000006</v>
      </c>
      <c r="I125" s="7">
        <v>75.099999999999994</v>
      </c>
      <c r="J125" s="7">
        <v>73.3</v>
      </c>
      <c r="K125" s="7">
        <v>57.1</v>
      </c>
      <c r="L125" s="7">
        <v>45.9</v>
      </c>
      <c r="M125" s="7">
        <v>33.299999999999997</v>
      </c>
      <c r="N125" s="22">
        <f t="shared" ref="N125:N132" si="13">AVERAGE(B125:M125)</f>
        <v>53.374999999999993</v>
      </c>
      <c r="O125" s="8"/>
      <c r="P125" s="29">
        <f t="shared" si="10"/>
        <v>54.766666666666673</v>
      </c>
      <c r="Q125" s="7">
        <f t="shared" si="11"/>
        <v>76.36666666666666</v>
      </c>
      <c r="R125" s="7">
        <f t="shared" si="12"/>
        <v>58.766666666666673</v>
      </c>
      <c r="S125" s="30">
        <f t="shared" si="9"/>
        <v>27.733333333333334</v>
      </c>
    </row>
    <row r="126" spans="1:19" x14ac:dyDescent="0.2">
      <c r="A126" s="17">
        <v>2016</v>
      </c>
      <c r="B126" s="7">
        <v>21.1</v>
      </c>
      <c r="C126" s="7">
        <v>28.8</v>
      </c>
      <c r="D126" s="7">
        <v>44.2</v>
      </c>
      <c r="E126" s="7">
        <v>51.6</v>
      </c>
      <c r="F126" s="7">
        <v>68.2</v>
      </c>
      <c r="G126" s="7">
        <v>75.5</v>
      </c>
      <c r="H126" s="7">
        <v>79.599999999999994</v>
      </c>
      <c r="I126" s="7">
        <v>78</v>
      </c>
      <c r="J126" s="7">
        <v>69.7</v>
      </c>
      <c r="K126" s="7">
        <v>58.1</v>
      </c>
      <c r="L126" s="7">
        <v>49.1</v>
      </c>
      <c r="M126" s="7">
        <v>24.1</v>
      </c>
      <c r="N126" s="22">
        <f t="shared" si="13"/>
        <v>54.000000000000007</v>
      </c>
      <c r="O126" s="8"/>
      <c r="P126" s="29">
        <f t="shared" ref="P126:P133" si="14">AVERAGE(D126:F126)</f>
        <v>54.666666666666664</v>
      </c>
      <c r="Q126" s="7">
        <f t="shared" ref="Q126:Q132" si="15">AVERAGE(G126:I126)</f>
        <v>77.7</v>
      </c>
      <c r="R126" s="7">
        <f t="shared" ref="R126:R132" si="16">AVERAGE(J126:L126)</f>
        <v>58.966666666666669</v>
      </c>
      <c r="S126" s="30">
        <f t="shared" si="9"/>
        <v>27.700000000000003</v>
      </c>
    </row>
    <row r="127" spans="1:19" x14ac:dyDescent="0.2">
      <c r="A127" s="17">
        <v>2017</v>
      </c>
      <c r="B127" s="7">
        <v>24.3</v>
      </c>
      <c r="C127" s="7">
        <v>34.700000000000003</v>
      </c>
      <c r="D127" s="7">
        <v>38.1</v>
      </c>
      <c r="E127" s="7">
        <v>54.8</v>
      </c>
      <c r="F127" s="7">
        <v>63</v>
      </c>
      <c r="G127" s="7">
        <v>75.7</v>
      </c>
      <c r="H127" s="7">
        <v>78.900000000000006</v>
      </c>
      <c r="I127" s="7">
        <v>72.8</v>
      </c>
      <c r="J127" s="7">
        <v>71.599999999999994</v>
      </c>
      <c r="K127" s="7">
        <v>57.3</v>
      </c>
      <c r="L127" s="7">
        <v>36</v>
      </c>
      <c r="M127" s="7">
        <v>21.1</v>
      </c>
      <c r="N127" s="22">
        <f t="shared" si="13"/>
        <v>52.358333333333327</v>
      </c>
      <c r="O127" s="8"/>
      <c r="P127" s="29">
        <f t="shared" si="14"/>
        <v>51.966666666666669</v>
      </c>
      <c r="Q127" s="7">
        <f t="shared" si="15"/>
        <v>75.800000000000011</v>
      </c>
      <c r="R127" s="7">
        <f t="shared" si="16"/>
        <v>54.966666666666661</v>
      </c>
      <c r="S127" s="30">
        <f t="shared" si="9"/>
        <v>21.866666666666671</v>
      </c>
    </row>
    <row r="128" spans="1:19" x14ac:dyDescent="0.2">
      <c r="A128" s="17">
        <v>2018</v>
      </c>
      <c r="B128" s="7">
        <v>21.3</v>
      </c>
      <c r="C128" s="7">
        <v>23.2</v>
      </c>
      <c r="D128" s="7">
        <v>38.200000000000003</v>
      </c>
      <c r="E128" s="7">
        <v>43.1</v>
      </c>
      <c r="F128" s="7">
        <v>74.8</v>
      </c>
      <c r="G128" s="7">
        <v>76.099999999999994</v>
      </c>
      <c r="H128" s="7">
        <v>80</v>
      </c>
      <c r="I128" s="7">
        <v>77.7</v>
      </c>
      <c r="J128" s="7">
        <v>68.8</v>
      </c>
      <c r="K128" s="7">
        <v>48.9</v>
      </c>
      <c r="L128" s="7">
        <v>30.4</v>
      </c>
      <c r="M128" s="7">
        <v>28.9</v>
      </c>
      <c r="N128" s="22">
        <f t="shared" si="13"/>
        <v>50.949999999999996</v>
      </c>
      <c r="O128" s="8"/>
      <c r="P128" s="29">
        <f t="shared" si="14"/>
        <v>52.033333333333339</v>
      </c>
      <c r="Q128" s="7">
        <f t="shared" si="15"/>
        <v>77.933333333333337</v>
      </c>
      <c r="R128" s="7">
        <f t="shared" si="16"/>
        <v>49.366666666666667</v>
      </c>
      <c r="S128" s="30">
        <f t="shared" si="9"/>
        <v>22.566666666666663</v>
      </c>
    </row>
    <row r="129" spans="1:20" x14ac:dyDescent="0.2">
      <c r="A129" s="17">
        <v>2019</v>
      </c>
      <c r="B129" s="7">
        <v>18.899999999999999</v>
      </c>
      <c r="C129" s="7">
        <v>19.899999999999999</v>
      </c>
      <c r="D129" s="7">
        <v>34.799999999999997</v>
      </c>
      <c r="E129" s="7">
        <v>50.5</v>
      </c>
      <c r="F129" s="7">
        <v>61.1</v>
      </c>
      <c r="G129" s="7">
        <v>74.8</v>
      </c>
      <c r="H129" s="7">
        <v>80.599999999999994</v>
      </c>
      <c r="I129" s="7">
        <v>75.7</v>
      </c>
      <c r="J129" s="7">
        <v>68.900000000000006</v>
      </c>
      <c r="K129" s="7">
        <v>50.9</v>
      </c>
      <c r="L129" s="7">
        <v>31.8</v>
      </c>
      <c r="M129" s="7">
        <v>26.9</v>
      </c>
      <c r="N129" s="22">
        <f t="shared" si="13"/>
        <v>49.566666666666663</v>
      </c>
      <c r="O129" s="8"/>
      <c r="P129" s="29">
        <f t="shared" si="14"/>
        <v>48.800000000000004</v>
      </c>
      <c r="Q129" s="7">
        <f t="shared" si="15"/>
        <v>77.033333333333317</v>
      </c>
      <c r="R129" s="7">
        <f t="shared" si="16"/>
        <v>50.533333333333339</v>
      </c>
      <c r="S129" s="30">
        <f t="shared" si="9"/>
        <v>26.900000000000002</v>
      </c>
    </row>
    <row r="130" spans="1:20" x14ac:dyDescent="0.2">
      <c r="A130" s="17">
        <v>2020</v>
      </c>
      <c r="B130" s="7">
        <v>25.6</v>
      </c>
      <c r="C130" s="7">
        <v>28.2</v>
      </c>
      <c r="D130" s="7">
        <v>40.799999999999997</v>
      </c>
      <c r="E130" s="7">
        <v>50.8</v>
      </c>
      <c r="F130" s="7">
        <v>64.3</v>
      </c>
      <c r="G130" s="7">
        <v>77.8</v>
      </c>
      <c r="H130" s="7">
        <v>81.599999999999994</v>
      </c>
      <c r="I130" s="7">
        <v>77.8</v>
      </c>
      <c r="J130" s="7">
        <v>66</v>
      </c>
      <c r="K130" s="7">
        <v>47.2</v>
      </c>
      <c r="L130" s="7">
        <v>44.2</v>
      </c>
      <c r="M130" s="7">
        <v>29.5</v>
      </c>
      <c r="N130" s="22">
        <f t="shared" si="13"/>
        <v>52.816666666666684</v>
      </c>
      <c r="O130" s="8"/>
      <c r="P130" s="29">
        <f t="shared" si="14"/>
        <v>51.966666666666661</v>
      </c>
      <c r="Q130" s="7">
        <f t="shared" si="15"/>
        <v>79.066666666666663</v>
      </c>
      <c r="R130" s="7">
        <f t="shared" si="16"/>
        <v>52.466666666666669</v>
      </c>
      <c r="S130" s="30">
        <f>AVERAGE(M130,B132:C132)</f>
        <v>22.5</v>
      </c>
    </row>
    <row r="131" spans="1:20" x14ac:dyDescent="0.2">
      <c r="A131" s="18">
        <v>2021</v>
      </c>
      <c r="B131" s="15">
        <v>25.9</v>
      </c>
      <c r="C131" s="15">
        <v>18.8</v>
      </c>
      <c r="D131" s="15">
        <v>46.7</v>
      </c>
      <c r="E131" s="15">
        <v>53.3</v>
      </c>
      <c r="F131" s="15">
        <v>65.7</v>
      </c>
      <c r="G131" s="15">
        <v>81.2</v>
      </c>
      <c r="H131" s="15">
        <v>81.099999999999994</v>
      </c>
      <c r="I131" s="15">
        <v>79</v>
      </c>
      <c r="J131" s="15">
        <v>72</v>
      </c>
      <c r="K131" s="15">
        <v>61.1</v>
      </c>
      <c r="L131" s="15">
        <v>40.6</v>
      </c>
      <c r="M131" s="15">
        <v>29.1</v>
      </c>
      <c r="N131" s="23">
        <f t="shared" ref="N131" si="17">AVERAGE(B131:M131)</f>
        <v>54.541666666666664</v>
      </c>
      <c r="O131" s="16"/>
      <c r="P131" s="31">
        <f t="shared" ref="P131" si="18">AVERAGE(D131:F131)</f>
        <v>55.233333333333327</v>
      </c>
      <c r="Q131" s="15">
        <f t="shared" ref="Q131" si="19">AVERAGE(G131:I131)</f>
        <v>80.433333333333337</v>
      </c>
      <c r="R131" s="15">
        <f t="shared" ref="R131" si="20">AVERAGE(J131:L131)</f>
        <v>57.9</v>
      </c>
      <c r="S131" s="32">
        <f t="shared" ref="S131" si="21">AVERAGE(M131,B132:C132)</f>
        <v>22.366666666666671</v>
      </c>
      <c r="T131" s="2"/>
    </row>
    <row r="132" spans="1:20" x14ac:dyDescent="0.2">
      <c r="A132" s="18">
        <v>2022</v>
      </c>
      <c r="B132" s="15">
        <v>16.3</v>
      </c>
      <c r="C132" s="15">
        <v>21.7</v>
      </c>
      <c r="D132" s="15">
        <v>35.9</v>
      </c>
      <c r="E132" s="15">
        <v>45.4</v>
      </c>
      <c r="F132" s="15">
        <v>66.599999999999994</v>
      </c>
      <c r="G132" s="15">
        <v>76.8</v>
      </c>
      <c r="H132" s="15">
        <v>79.8</v>
      </c>
      <c r="I132" s="15">
        <v>76.599999999999994</v>
      </c>
      <c r="J132" s="15">
        <v>70.099999999999994</v>
      </c>
      <c r="K132" s="15">
        <v>57.3</v>
      </c>
      <c r="L132" s="15">
        <v>40.200000000000003</v>
      </c>
      <c r="M132" s="15">
        <v>22.2</v>
      </c>
      <c r="N132" s="23">
        <f t="shared" si="13"/>
        <v>50.741666666666674</v>
      </c>
      <c r="O132" s="16"/>
      <c r="P132" s="31">
        <f t="shared" si="14"/>
        <v>49.29999999999999</v>
      </c>
      <c r="Q132" s="15">
        <f t="shared" si="15"/>
        <v>77.733333333333334</v>
      </c>
      <c r="R132" s="15">
        <f t="shared" si="16"/>
        <v>55.866666666666667</v>
      </c>
      <c r="S132" s="32">
        <f t="shared" si="9"/>
        <v>25.133333333333336</v>
      </c>
      <c r="T132" s="2"/>
    </row>
    <row r="133" spans="1:20" x14ac:dyDescent="0.2">
      <c r="A133" s="69">
        <v>2023</v>
      </c>
      <c r="B133" s="70">
        <v>25.2</v>
      </c>
      <c r="C133" s="71">
        <v>28</v>
      </c>
      <c r="D133" s="72">
        <v>35.1</v>
      </c>
      <c r="E133" s="72">
        <v>49.4</v>
      </c>
      <c r="F133" s="72">
        <v>69.2</v>
      </c>
      <c r="G133" s="72">
        <v>79.400000000000006</v>
      </c>
      <c r="H133" s="72">
        <v>79.400000000000006</v>
      </c>
      <c r="I133" s="72"/>
      <c r="J133" s="66"/>
      <c r="K133" s="66"/>
      <c r="L133" s="66"/>
      <c r="M133" s="66"/>
      <c r="N133" s="67"/>
      <c r="O133" s="16"/>
      <c r="P133" s="70">
        <f t="shared" si="14"/>
        <v>51.233333333333327</v>
      </c>
      <c r="Q133" s="73"/>
      <c r="R133" s="66"/>
      <c r="S133" s="68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3" t="s">
        <v>19</v>
      </c>
      <c r="B137" s="64">
        <f>+A5</f>
        <v>1895</v>
      </c>
      <c r="C137" s="64">
        <f>+A132</f>
        <v>2022</v>
      </c>
      <c r="D137" s="65"/>
      <c r="E137" s="64"/>
      <c r="F137" s="65"/>
      <c r="G137" s="65"/>
      <c r="H137" s="65"/>
      <c r="I137" s="65"/>
      <c r="J137" s="65"/>
      <c r="K137" s="65"/>
      <c r="L137" s="65"/>
      <c r="M137" s="65"/>
      <c r="N137" s="63"/>
      <c r="O137" s="65"/>
      <c r="P137" s="65"/>
      <c r="Q137" s="63"/>
      <c r="R137" s="63"/>
      <c r="S137" s="63"/>
    </row>
    <row r="138" spans="1:20" x14ac:dyDescent="0.2">
      <c r="A138" s="33" t="s">
        <v>20</v>
      </c>
      <c r="B138" s="21">
        <f t="shared" ref="B138:N138" si="22">AVERAGE(B5:B132)</f>
        <v>19.267187500000013</v>
      </c>
      <c r="C138" s="21">
        <f t="shared" si="22"/>
        <v>24.389843750000008</v>
      </c>
      <c r="D138" s="21">
        <f t="shared" si="22"/>
        <v>36.68671874999999</v>
      </c>
      <c r="E138" s="21">
        <f t="shared" si="22"/>
        <v>52.721875000000018</v>
      </c>
      <c r="F138" s="21">
        <f t="shared" si="22"/>
        <v>66.09609374999998</v>
      </c>
      <c r="G138" s="21">
        <f t="shared" si="22"/>
        <v>75.065625000000026</v>
      </c>
      <c r="H138" s="21">
        <f t="shared" si="22"/>
        <v>79.84765625</v>
      </c>
      <c r="I138" s="21">
        <f t="shared" si="22"/>
        <v>77.09687500000004</v>
      </c>
      <c r="J138" s="21">
        <f t="shared" si="22"/>
        <v>67.992968750000031</v>
      </c>
      <c r="K138" s="21">
        <f t="shared" si="22"/>
        <v>55.552343750000006</v>
      </c>
      <c r="L138" s="21">
        <f t="shared" si="22"/>
        <v>37.619531249999987</v>
      </c>
      <c r="M138" s="21">
        <f t="shared" si="22"/>
        <v>23.739062499999989</v>
      </c>
      <c r="N138" s="21">
        <f t="shared" si="22"/>
        <v>51.33964843750001</v>
      </c>
      <c r="O138" s="21"/>
      <c r="P138" s="21">
        <f>AVERAGE(P5:P132)</f>
        <v>51.834895833333334</v>
      </c>
      <c r="Q138" s="21">
        <f>AVERAGE(Q5:Q132)</f>
        <v>77.336718750000017</v>
      </c>
      <c r="R138" s="21">
        <f>AVERAGE(R5:R132)</f>
        <v>53.72161458333332</v>
      </c>
      <c r="S138" s="21">
        <f>AVERAGE(S5:S132)</f>
        <v>22.501822916666665</v>
      </c>
    </row>
    <row r="139" spans="1:20" x14ac:dyDescent="0.2">
      <c r="A139" s="50" t="s">
        <v>21</v>
      </c>
      <c r="B139" s="7">
        <f t="shared" ref="B139:N139" si="23">MEDIAN(B5:B132)</f>
        <v>19.5</v>
      </c>
      <c r="C139" s="7">
        <f t="shared" si="23"/>
        <v>24.05</v>
      </c>
      <c r="D139" s="7">
        <f t="shared" si="23"/>
        <v>36.1</v>
      </c>
      <c r="E139" s="7">
        <f t="shared" si="23"/>
        <v>52.599999999999994</v>
      </c>
      <c r="F139" s="7">
        <f t="shared" si="23"/>
        <v>66.349999999999994</v>
      </c>
      <c r="G139" s="7">
        <f t="shared" si="23"/>
        <v>74.8</v>
      </c>
      <c r="H139" s="7">
        <f t="shared" si="23"/>
        <v>79.699999999999989</v>
      </c>
      <c r="I139" s="7">
        <f t="shared" si="23"/>
        <v>77.150000000000006</v>
      </c>
      <c r="J139" s="7">
        <f t="shared" si="23"/>
        <v>67.900000000000006</v>
      </c>
      <c r="K139" s="7">
        <f t="shared" si="23"/>
        <v>55.6</v>
      </c>
      <c r="L139" s="7">
        <f t="shared" si="23"/>
        <v>37.5</v>
      </c>
      <c r="M139" s="7">
        <f t="shared" si="23"/>
        <v>23.95</v>
      </c>
      <c r="N139" s="7">
        <f t="shared" si="23"/>
        <v>51.145833333333329</v>
      </c>
      <c r="O139" s="7"/>
      <c r="P139" s="7">
        <f>MEDIAN(P5:P132)</f>
        <v>51.933333333333337</v>
      </c>
      <c r="Q139" s="7">
        <f>MEDIAN(Q5:Q132)</f>
        <v>77.400000000000006</v>
      </c>
      <c r="R139" s="7">
        <f>MEDIAN(R5:R132)</f>
        <v>53.75</v>
      </c>
      <c r="S139" s="7">
        <f>MEDIAN(S5:S132)</f>
        <v>22.116666666666667</v>
      </c>
      <c r="T139" s="10"/>
    </row>
    <row r="140" spans="1:20" x14ac:dyDescent="0.2">
      <c r="A140" s="34" t="s">
        <v>22</v>
      </c>
      <c r="B140" s="2">
        <f t="shared" ref="B140:N140" si="24">STDEVP(B5:B132)</f>
        <v>5.3106042113721097</v>
      </c>
      <c r="C140" s="2">
        <f t="shared" si="24"/>
        <v>5.242939297339376</v>
      </c>
      <c r="D140" s="2">
        <f t="shared" si="24"/>
        <v>5.2082322320917953</v>
      </c>
      <c r="E140" s="2">
        <f t="shared" si="24"/>
        <v>4.6633869380928497</v>
      </c>
      <c r="F140" s="2">
        <f t="shared" si="24"/>
        <v>3.7726483226257561</v>
      </c>
      <c r="G140" s="2">
        <f t="shared" si="24"/>
        <v>3.0460896423734813</v>
      </c>
      <c r="H140" s="2">
        <f t="shared" si="24"/>
        <v>2.8084127201741445</v>
      </c>
      <c r="I140" s="2">
        <f t="shared" si="24"/>
        <v>2.6285671447339909</v>
      </c>
      <c r="J140" s="2">
        <f t="shared" si="24"/>
        <v>3.1784721072432638</v>
      </c>
      <c r="K140" s="2">
        <f t="shared" si="24"/>
        <v>4.1609412404930612</v>
      </c>
      <c r="L140" s="2">
        <f t="shared" si="24"/>
        <v>4.7777488585393675</v>
      </c>
      <c r="M140" s="2">
        <f t="shared" si="24"/>
        <v>4.861828912157895</v>
      </c>
      <c r="N140" s="2">
        <f t="shared" si="24"/>
        <v>1.7316829539399847</v>
      </c>
      <c r="O140" s="7"/>
      <c r="P140" s="2">
        <f>STDEVP(P5:P132)</f>
        <v>3.0620630622968292</v>
      </c>
      <c r="Q140" s="2">
        <f>STDEVP(Q5:Q132)</f>
        <v>2.0318250888626634</v>
      </c>
      <c r="R140" s="2">
        <f>STDEVP(R5:R132)</f>
        <v>2.5338253012016332</v>
      </c>
      <c r="S140" s="2">
        <f>STDEVP(S5:S132)</f>
        <v>3.4805394212802825</v>
      </c>
      <c r="T140" s="2"/>
    </row>
    <row r="141" spans="1:20" x14ac:dyDescent="0.2">
      <c r="A141" s="36" t="s">
        <v>13</v>
      </c>
      <c r="B141" s="3">
        <f t="shared" ref="B141:N141" si="25">MAX(B5:B132)</f>
        <v>32.200000000000003</v>
      </c>
      <c r="C141" s="3">
        <f t="shared" si="25"/>
        <v>38.200000000000003</v>
      </c>
      <c r="D141" s="3">
        <f t="shared" si="25"/>
        <v>53.4</v>
      </c>
      <c r="E141" s="3">
        <f t="shared" si="25"/>
        <v>63.9</v>
      </c>
      <c r="F141" s="3">
        <f t="shared" si="25"/>
        <v>75.8</v>
      </c>
      <c r="G141" s="3">
        <f t="shared" si="25"/>
        <v>83.6</v>
      </c>
      <c r="H141" s="3">
        <f t="shared" si="25"/>
        <v>89</v>
      </c>
      <c r="I141" s="3">
        <f t="shared" si="25"/>
        <v>83.6</v>
      </c>
      <c r="J141" s="3">
        <f t="shared" si="25"/>
        <v>76.2</v>
      </c>
      <c r="K141" s="3">
        <f t="shared" si="25"/>
        <v>67.099999999999994</v>
      </c>
      <c r="L141" s="3">
        <f t="shared" si="25"/>
        <v>51.1</v>
      </c>
      <c r="M141" s="3">
        <f t="shared" si="25"/>
        <v>34.6</v>
      </c>
      <c r="N141" s="3">
        <f t="shared" si="25"/>
        <v>56.083333333333336</v>
      </c>
      <c r="O141" s="3"/>
      <c r="P141" s="3">
        <f>MAX(P5:P132)</f>
        <v>60.166666666666664</v>
      </c>
      <c r="Q141" s="3">
        <f>MAX(Q5:Q132)</f>
        <v>82.966666666666654</v>
      </c>
      <c r="R141" s="3">
        <f>MAX(R5:R132)</f>
        <v>60.066666666666663</v>
      </c>
      <c r="S141" s="3">
        <f>MAX(S5:S132)</f>
        <v>31.700000000000003</v>
      </c>
      <c r="T141" s="2"/>
    </row>
    <row r="142" spans="1:20" x14ac:dyDescent="0.2">
      <c r="A142" s="36" t="s">
        <v>14</v>
      </c>
      <c r="B142" s="38">
        <f t="shared" ref="B142:N142" si="26">MIN(B5:B132)</f>
        <v>2.4</v>
      </c>
      <c r="C142" s="38">
        <f t="shared" si="26"/>
        <v>8.8000000000000007</v>
      </c>
      <c r="D142" s="38">
        <f t="shared" si="26"/>
        <v>26</v>
      </c>
      <c r="E142" s="38">
        <f t="shared" si="26"/>
        <v>40.4</v>
      </c>
      <c r="F142" s="38">
        <f t="shared" si="26"/>
        <v>56.2</v>
      </c>
      <c r="G142" s="38">
        <f t="shared" si="26"/>
        <v>67.2</v>
      </c>
      <c r="H142" s="38">
        <f t="shared" si="26"/>
        <v>72.3</v>
      </c>
      <c r="I142" s="38">
        <f t="shared" si="26"/>
        <v>70.3</v>
      </c>
      <c r="J142" s="38">
        <f t="shared" si="26"/>
        <v>58.6</v>
      </c>
      <c r="K142" s="38">
        <f t="shared" si="26"/>
        <v>42.5</v>
      </c>
      <c r="L142" s="38">
        <f t="shared" si="26"/>
        <v>27.6</v>
      </c>
      <c r="M142" s="38">
        <f t="shared" si="26"/>
        <v>12</v>
      </c>
      <c r="N142" s="38">
        <f t="shared" si="26"/>
        <v>47.166666666666664</v>
      </c>
      <c r="O142" s="38"/>
      <c r="P142" s="38">
        <f>MIN(P5:P132)</f>
        <v>43.833333333333336</v>
      </c>
      <c r="Q142" s="38">
        <f>MIN(Q5:Q132)</f>
        <v>72.166666666666671</v>
      </c>
      <c r="R142" s="38">
        <f>MIN(R5:R132)</f>
        <v>48</v>
      </c>
      <c r="S142" s="38">
        <f>MIN(S5:S132)</f>
        <v>14</v>
      </c>
      <c r="T142" s="6"/>
    </row>
    <row r="143" spans="1:20" x14ac:dyDescent="0.2">
      <c r="A143" s="39" t="s">
        <v>23</v>
      </c>
      <c r="B143" s="40">
        <f t="shared" ref="B143:N143" si="27">COUNT(B5:B132)</f>
        <v>128</v>
      </c>
      <c r="C143" s="40">
        <f t="shared" si="27"/>
        <v>128</v>
      </c>
      <c r="D143" s="40">
        <f t="shared" si="27"/>
        <v>128</v>
      </c>
      <c r="E143" s="40">
        <f t="shared" si="27"/>
        <v>128</v>
      </c>
      <c r="F143" s="40">
        <f t="shared" si="27"/>
        <v>128</v>
      </c>
      <c r="G143" s="40">
        <f t="shared" si="27"/>
        <v>128</v>
      </c>
      <c r="H143" s="40">
        <f t="shared" si="27"/>
        <v>128</v>
      </c>
      <c r="I143" s="40">
        <f t="shared" si="27"/>
        <v>128</v>
      </c>
      <c r="J143" s="40">
        <f t="shared" si="27"/>
        <v>128</v>
      </c>
      <c r="K143" s="40">
        <f t="shared" si="27"/>
        <v>128</v>
      </c>
      <c r="L143" s="40">
        <f t="shared" si="27"/>
        <v>128</v>
      </c>
      <c r="M143" s="40">
        <f t="shared" si="27"/>
        <v>128</v>
      </c>
      <c r="N143" s="40">
        <f t="shared" si="27"/>
        <v>128</v>
      </c>
      <c r="O143" s="41"/>
      <c r="P143" s="40">
        <f>COUNT(P5:P132)</f>
        <v>128</v>
      </c>
      <c r="Q143" s="40">
        <f>COUNT(Q5:Q132)</f>
        <v>128</v>
      </c>
      <c r="R143" s="40">
        <f>COUNT(R5:R132)</f>
        <v>128</v>
      </c>
      <c r="S143" s="40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3" t="s">
        <v>19</v>
      </c>
      <c r="B145" s="64">
        <f>+A11</f>
        <v>1901</v>
      </c>
      <c r="C145" s="64">
        <f>+A110</f>
        <v>2000</v>
      </c>
      <c r="D145" s="65"/>
      <c r="E145" s="64"/>
      <c r="F145" s="65"/>
      <c r="G145" s="65"/>
      <c r="H145" s="65"/>
      <c r="I145" s="65"/>
      <c r="J145" s="65"/>
      <c r="K145" s="65"/>
      <c r="L145" s="65"/>
      <c r="M145" s="65"/>
      <c r="N145" s="63"/>
      <c r="O145" s="63"/>
      <c r="P145" s="65"/>
      <c r="Q145" s="65"/>
      <c r="R145" s="65"/>
      <c r="S145" s="65"/>
      <c r="T145" s="2"/>
    </row>
    <row r="146" spans="1:20" x14ac:dyDescent="0.2">
      <c r="A146" s="33" t="s">
        <v>20</v>
      </c>
      <c r="B146" s="21">
        <f t="shared" ref="B146:N146" si="28">AVERAGE(B11:B110)</f>
        <v>18.716000000000005</v>
      </c>
      <c r="C146" s="21">
        <f t="shared" si="28"/>
        <v>24.402000000000008</v>
      </c>
      <c r="D146" s="21">
        <f t="shared" si="28"/>
        <v>36.396999999999991</v>
      </c>
      <c r="E146" s="21">
        <f t="shared" si="28"/>
        <v>52.57</v>
      </c>
      <c r="F146" s="21">
        <f t="shared" si="28"/>
        <v>66.084999999999994</v>
      </c>
      <c r="G146" s="21">
        <f t="shared" si="28"/>
        <v>74.849000000000018</v>
      </c>
      <c r="H146" s="21">
        <f t="shared" si="28"/>
        <v>79.673000000000016</v>
      </c>
      <c r="I146" s="21">
        <f t="shared" si="28"/>
        <v>76.938000000000002</v>
      </c>
      <c r="J146" s="21">
        <f t="shared" si="28"/>
        <v>67.508000000000024</v>
      </c>
      <c r="K146" s="21">
        <f t="shared" si="28"/>
        <v>55.702999999999996</v>
      </c>
      <c r="L146" s="21">
        <f t="shared" si="28"/>
        <v>37.190999999999995</v>
      </c>
      <c r="M146" s="21">
        <f t="shared" si="28"/>
        <v>23.218000000000004</v>
      </c>
      <c r="N146" s="28">
        <f t="shared" si="28"/>
        <v>51.104166666666643</v>
      </c>
      <c r="O146" s="42"/>
      <c r="P146" s="20">
        <f>AVERAGE(P11:P110)</f>
        <v>51.683999999999997</v>
      </c>
      <c r="Q146" s="21">
        <f>AVERAGE(Q11:Q110)</f>
        <v>77.15333333333335</v>
      </c>
      <c r="R146" s="21">
        <f>AVERAGE(R11:R110)</f>
        <v>53.467333333333336</v>
      </c>
      <c r="S146" s="28">
        <f>AVERAGE(S11:S110)</f>
        <v>22.138000000000002</v>
      </c>
    </row>
    <row r="147" spans="1:20" x14ac:dyDescent="0.2">
      <c r="A147" s="50" t="s">
        <v>21</v>
      </c>
      <c r="B147" s="7">
        <f t="shared" ref="B147:N147" si="29">MEDIAN(B11:B110)</f>
        <v>18.8</v>
      </c>
      <c r="C147" s="7">
        <f t="shared" si="29"/>
        <v>24</v>
      </c>
      <c r="D147" s="7">
        <f t="shared" si="29"/>
        <v>35.849999999999994</v>
      </c>
      <c r="E147" s="7">
        <f t="shared" si="29"/>
        <v>52.15</v>
      </c>
      <c r="F147" s="7">
        <f t="shared" si="29"/>
        <v>66.349999999999994</v>
      </c>
      <c r="G147" s="7">
        <f t="shared" si="29"/>
        <v>74.7</v>
      </c>
      <c r="H147" s="7">
        <f t="shared" si="29"/>
        <v>79.349999999999994</v>
      </c>
      <c r="I147" s="7">
        <f t="shared" si="29"/>
        <v>76.849999999999994</v>
      </c>
      <c r="J147" s="7">
        <f t="shared" si="29"/>
        <v>67.599999999999994</v>
      </c>
      <c r="K147" s="7">
        <f t="shared" si="29"/>
        <v>55.6</v>
      </c>
      <c r="L147" s="7">
        <f t="shared" si="29"/>
        <v>37.4</v>
      </c>
      <c r="M147" s="7">
        <f t="shared" si="29"/>
        <v>23.25</v>
      </c>
      <c r="N147" s="30">
        <f t="shared" si="29"/>
        <v>50.983333333333334</v>
      </c>
      <c r="P147" s="29">
        <f>MEDIAN(P11:P110)</f>
        <v>51.61666666666666</v>
      </c>
      <c r="Q147" s="7">
        <f>MEDIAN(Q11:Q110)</f>
        <v>77.116666666666674</v>
      </c>
      <c r="R147" s="7">
        <f>MEDIAN(R11:R110)</f>
        <v>53.333333333333336</v>
      </c>
      <c r="S147" s="30">
        <f>MEDIAN(S11:S110)</f>
        <v>21.783333333333331</v>
      </c>
    </row>
    <row r="148" spans="1:20" x14ac:dyDescent="0.2">
      <c r="A148" s="34" t="s">
        <v>22</v>
      </c>
      <c r="B148" s="2">
        <f t="shared" ref="B148:N148" si="30">STDEVP(B11:B110)</f>
        <v>5.2894181154451827</v>
      </c>
      <c r="C148" s="2">
        <f t="shared" si="30"/>
        <v>5.2025182363927884</v>
      </c>
      <c r="D148" s="2">
        <f t="shared" si="30"/>
        <v>4.9245802866843782</v>
      </c>
      <c r="E148" s="2">
        <f t="shared" si="30"/>
        <v>4.6377257357459172</v>
      </c>
      <c r="F148" s="2">
        <f t="shared" si="30"/>
        <v>3.9043661457399192</v>
      </c>
      <c r="G148" s="2">
        <f t="shared" si="30"/>
        <v>3.1974206792350608</v>
      </c>
      <c r="H148" s="2">
        <f t="shared" si="30"/>
        <v>2.8810364454480615</v>
      </c>
      <c r="I148" s="2">
        <f t="shared" si="30"/>
        <v>2.6805514358057017</v>
      </c>
      <c r="J148" s="2">
        <f t="shared" si="30"/>
        <v>3.1242816774420312</v>
      </c>
      <c r="K148" s="2">
        <f t="shared" si="30"/>
        <v>4.0576706372006095</v>
      </c>
      <c r="L148" s="2">
        <f t="shared" si="30"/>
        <v>4.3114752695568512</v>
      </c>
      <c r="M148" s="2">
        <f t="shared" si="30"/>
        <v>4.8833672808831388</v>
      </c>
      <c r="N148" s="35">
        <f t="shared" si="30"/>
        <v>1.6260695198340489</v>
      </c>
      <c r="P148" s="34">
        <f>STDEVP(P11:P110)</f>
        <v>2.9787338100459921</v>
      </c>
      <c r="Q148" s="2">
        <f>STDEVP(Q11:Q110)</f>
        <v>2.0694282624274112</v>
      </c>
      <c r="R148" s="2">
        <f>STDEVP(R11:R110)</f>
        <v>2.3768559064444776</v>
      </c>
      <c r="S148" s="35">
        <f>STDEVP(S11:S110)</f>
        <v>3.4071559335545292</v>
      </c>
    </row>
    <row r="149" spans="1:20" x14ac:dyDescent="0.2">
      <c r="A149" s="36" t="s">
        <v>13</v>
      </c>
      <c r="B149" s="3">
        <f t="shared" ref="B149:N149" si="31">MAX(B11:B110)</f>
        <v>30.7</v>
      </c>
      <c r="C149" s="3">
        <f t="shared" si="31"/>
        <v>38.200000000000003</v>
      </c>
      <c r="D149" s="3">
        <f t="shared" si="31"/>
        <v>52.1</v>
      </c>
      <c r="E149" s="3">
        <f t="shared" si="31"/>
        <v>63.9</v>
      </c>
      <c r="F149" s="3">
        <f t="shared" si="31"/>
        <v>75.8</v>
      </c>
      <c r="G149" s="3">
        <f t="shared" si="31"/>
        <v>83.6</v>
      </c>
      <c r="H149" s="3">
        <f t="shared" si="31"/>
        <v>89</v>
      </c>
      <c r="I149" s="3">
        <f t="shared" si="31"/>
        <v>83.6</v>
      </c>
      <c r="J149" s="3">
        <f t="shared" si="31"/>
        <v>76.2</v>
      </c>
      <c r="K149" s="3">
        <f t="shared" si="31"/>
        <v>67.099999999999994</v>
      </c>
      <c r="L149" s="3">
        <f t="shared" si="31"/>
        <v>47.6</v>
      </c>
      <c r="M149" s="3">
        <f t="shared" si="31"/>
        <v>34.6</v>
      </c>
      <c r="N149" s="37">
        <f t="shared" si="31"/>
        <v>55.983333333333341</v>
      </c>
      <c r="P149" s="52">
        <f>MAX(P11:P110)</f>
        <v>59.70000000000001</v>
      </c>
      <c r="Q149" s="3">
        <f>MAX(Q11:Q110)</f>
        <v>82.966666666666654</v>
      </c>
      <c r="R149" s="3">
        <f>MAX(R11:R110)</f>
        <v>60.066666666666663</v>
      </c>
      <c r="S149" s="37">
        <f>MAX(S11:S110)</f>
        <v>31.2</v>
      </c>
      <c r="T149" s="6"/>
    </row>
    <row r="150" spans="1:20" x14ac:dyDescent="0.2">
      <c r="A150" s="39" t="s">
        <v>14</v>
      </c>
      <c r="B150" s="43">
        <f t="shared" ref="B150:N150" si="32">MIN(B11:B110)</f>
        <v>2.4</v>
      </c>
      <c r="C150" s="43">
        <f t="shared" si="32"/>
        <v>8.8000000000000007</v>
      </c>
      <c r="D150" s="43">
        <f t="shared" si="32"/>
        <v>27.2</v>
      </c>
      <c r="E150" s="43">
        <f t="shared" si="32"/>
        <v>40.4</v>
      </c>
      <c r="F150" s="43">
        <f t="shared" si="32"/>
        <v>56.2</v>
      </c>
      <c r="G150" s="43">
        <f t="shared" si="32"/>
        <v>67.2</v>
      </c>
      <c r="H150" s="43">
        <f t="shared" si="32"/>
        <v>72.3</v>
      </c>
      <c r="I150" s="43">
        <f t="shared" si="32"/>
        <v>70.3</v>
      </c>
      <c r="J150" s="43">
        <f t="shared" si="32"/>
        <v>58.6</v>
      </c>
      <c r="K150" s="43">
        <f t="shared" si="32"/>
        <v>42.5</v>
      </c>
      <c r="L150" s="43">
        <f t="shared" si="32"/>
        <v>28.8</v>
      </c>
      <c r="M150" s="43">
        <f t="shared" si="32"/>
        <v>12</v>
      </c>
      <c r="N150" s="49">
        <f t="shared" si="32"/>
        <v>47.166666666666664</v>
      </c>
      <c r="O150" s="41"/>
      <c r="P150" s="53">
        <f>MIN(P11:P110)</f>
        <v>43.833333333333336</v>
      </c>
      <c r="Q150" s="43">
        <f>MIN(Q11:Q110)</f>
        <v>72.166666666666671</v>
      </c>
      <c r="R150" s="43">
        <f>MIN(R11:R110)</f>
        <v>48.233333333333341</v>
      </c>
      <c r="S150" s="49">
        <f>MIN(S11:S110)</f>
        <v>14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3" t="s">
        <v>19</v>
      </c>
      <c r="B152" s="64">
        <f>+A61</f>
        <v>1951</v>
      </c>
      <c r="C152" s="64">
        <f>+A110</f>
        <v>2000</v>
      </c>
      <c r="D152" s="65"/>
      <c r="E152" s="64"/>
      <c r="F152" s="65"/>
      <c r="G152" s="65"/>
      <c r="H152" s="65"/>
      <c r="I152" s="65"/>
      <c r="J152" s="65"/>
      <c r="K152" s="65"/>
      <c r="L152" s="65"/>
      <c r="M152" s="65"/>
      <c r="N152" s="65"/>
      <c r="O152" s="63"/>
      <c r="P152" s="65"/>
      <c r="Q152" s="65"/>
      <c r="R152" s="65"/>
      <c r="S152" s="65"/>
      <c r="T152" s="2"/>
    </row>
    <row r="153" spans="1:20" x14ac:dyDescent="0.2">
      <c r="A153" s="33" t="s">
        <v>20</v>
      </c>
      <c r="B153" s="21">
        <f t="shared" ref="B153:N153" si="33">AVERAGE(B61:B110)</f>
        <v>18.541999999999994</v>
      </c>
      <c r="C153" s="21">
        <f t="shared" si="33"/>
        <v>25.762000000000004</v>
      </c>
      <c r="D153" s="21">
        <f t="shared" si="33"/>
        <v>36.864000000000004</v>
      </c>
      <c r="E153" s="21">
        <f t="shared" si="33"/>
        <v>52.938000000000009</v>
      </c>
      <c r="F153" s="21">
        <f t="shared" si="33"/>
        <v>66.494</v>
      </c>
      <c r="G153" s="21">
        <f t="shared" si="33"/>
        <v>74.861999999999995</v>
      </c>
      <c r="H153" s="21">
        <f t="shared" si="33"/>
        <v>79.308000000000007</v>
      </c>
      <c r="I153" s="21">
        <f t="shared" si="33"/>
        <v>76.760000000000005</v>
      </c>
      <c r="J153" s="21">
        <f t="shared" si="33"/>
        <v>66.888000000000005</v>
      </c>
      <c r="K153" s="21">
        <f t="shared" si="33"/>
        <v>55.635999999999989</v>
      </c>
      <c r="L153" s="21">
        <f t="shared" si="33"/>
        <v>37.084000000000003</v>
      </c>
      <c r="M153" s="21">
        <f t="shared" si="33"/>
        <v>23.353999999999999</v>
      </c>
      <c r="N153" s="28">
        <f t="shared" si="33"/>
        <v>51.207666666666675</v>
      </c>
      <c r="O153" s="21"/>
      <c r="P153" s="20">
        <f>AVERAGE(P61:P110)</f>
        <v>52.098666666666674</v>
      </c>
      <c r="Q153" s="21">
        <f>AVERAGE(Q61:Q110)</f>
        <v>76.976666666666674</v>
      </c>
      <c r="R153" s="21">
        <f>AVERAGE(R61:R110)</f>
        <v>53.202666666666673</v>
      </c>
      <c r="S153" s="28">
        <f>AVERAGE(S61:S110)</f>
        <v>22.604666666666667</v>
      </c>
      <c r="T153" s="2"/>
    </row>
    <row r="154" spans="1:20" x14ac:dyDescent="0.2">
      <c r="A154" s="50" t="s">
        <v>21</v>
      </c>
      <c r="B154" s="7">
        <f t="shared" ref="B154:N154" si="34">MEDIAN(B61:B110)</f>
        <v>18.25</v>
      </c>
      <c r="C154" s="7">
        <f t="shared" si="34"/>
        <v>24.8</v>
      </c>
      <c r="D154" s="7">
        <f t="shared" si="34"/>
        <v>36.5</v>
      </c>
      <c r="E154" s="7">
        <f t="shared" si="34"/>
        <v>53.05</v>
      </c>
      <c r="F154" s="7">
        <f t="shared" si="34"/>
        <v>66.95</v>
      </c>
      <c r="G154" s="7">
        <f t="shared" si="34"/>
        <v>74.7</v>
      </c>
      <c r="H154" s="7">
        <f t="shared" si="34"/>
        <v>79.05</v>
      </c>
      <c r="I154" s="7">
        <f t="shared" si="34"/>
        <v>76.599999999999994</v>
      </c>
      <c r="J154" s="7">
        <f t="shared" si="34"/>
        <v>67.25</v>
      </c>
      <c r="K154" s="7">
        <f t="shared" si="34"/>
        <v>55.4</v>
      </c>
      <c r="L154" s="7">
        <f t="shared" si="34"/>
        <v>37.150000000000006</v>
      </c>
      <c r="M154" s="7">
        <f t="shared" si="34"/>
        <v>23.6</v>
      </c>
      <c r="N154" s="30">
        <f t="shared" si="34"/>
        <v>51.033333333333331</v>
      </c>
      <c r="O154" s="7"/>
      <c r="P154" s="29">
        <f>MEDIAN(P61:P110)</f>
        <v>51.88333333333334</v>
      </c>
      <c r="Q154" s="7">
        <f>MEDIAN(Q61:Q110)</f>
        <v>76.966666666666669</v>
      </c>
      <c r="R154" s="7">
        <f>MEDIAN(R61:R110)</f>
        <v>52.849999999999994</v>
      </c>
      <c r="S154" s="30">
        <f>MEDIAN(S61:S110)</f>
        <v>22.266666666666669</v>
      </c>
      <c r="T154" s="2"/>
    </row>
    <row r="155" spans="1:20" x14ac:dyDescent="0.2">
      <c r="A155" s="34" t="s">
        <v>22</v>
      </c>
      <c r="B155" s="2">
        <f t="shared" ref="B155:N155" si="35">STDEVP(B61:B110)</f>
        <v>5.0601616574967325</v>
      </c>
      <c r="C155" s="2">
        <f t="shared" si="35"/>
        <v>5.1346622089481171</v>
      </c>
      <c r="D155" s="2">
        <f t="shared" si="35"/>
        <v>4.5245446179697444</v>
      </c>
      <c r="E155" s="2">
        <f t="shared" si="35"/>
        <v>4.2614030553328321</v>
      </c>
      <c r="F155" s="2">
        <f t="shared" si="35"/>
        <v>3.9629489020172848</v>
      </c>
      <c r="G155" s="2">
        <f t="shared" si="35"/>
        <v>2.882630049104463</v>
      </c>
      <c r="H155" s="2">
        <f t="shared" si="35"/>
        <v>2.872200550100914</v>
      </c>
      <c r="I155" s="2">
        <f t="shared" si="35"/>
        <v>2.5495882020436182</v>
      </c>
      <c r="J155" s="2">
        <f t="shared" si="35"/>
        <v>2.7717604514098966</v>
      </c>
      <c r="K155" s="2">
        <f t="shared" si="35"/>
        <v>3.711321058598946</v>
      </c>
      <c r="L155" s="2">
        <f t="shared" si="35"/>
        <v>4.3828465635930902</v>
      </c>
      <c r="M155" s="2">
        <f t="shared" si="35"/>
        <v>4.7965908726928115</v>
      </c>
      <c r="N155" s="35">
        <f t="shared" si="35"/>
        <v>1.6331733254958312</v>
      </c>
      <c r="O155" s="7"/>
      <c r="P155" s="34">
        <f>STDEVP(P61:P110)</f>
        <v>3.0023543354433624</v>
      </c>
      <c r="Q155" s="2">
        <f>STDEVP(Q61:Q110)</f>
        <v>1.9353122056488283</v>
      </c>
      <c r="R155" s="2">
        <f>STDEVP(R61:R110)</f>
        <v>2.5094651045812748</v>
      </c>
      <c r="S155" s="35">
        <f>STDEVP(S61:S110)</f>
        <v>3.3555791684231733</v>
      </c>
      <c r="T155" s="2"/>
    </row>
    <row r="156" spans="1:20" x14ac:dyDescent="0.2">
      <c r="A156" s="36" t="s">
        <v>13</v>
      </c>
      <c r="B156" s="3">
        <f t="shared" ref="B156:N156" si="36">MAX(B61:B110)</f>
        <v>30.7</v>
      </c>
      <c r="C156" s="3">
        <f t="shared" si="36"/>
        <v>38.200000000000003</v>
      </c>
      <c r="D156" s="3">
        <f t="shared" si="36"/>
        <v>47.5</v>
      </c>
      <c r="E156" s="3">
        <f t="shared" si="36"/>
        <v>63.5</v>
      </c>
      <c r="F156" s="3">
        <f t="shared" si="36"/>
        <v>75.8</v>
      </c>
      <c r="G156" s="3">
        <f t="shared" si="36"/>
        <v>82</v>
      </c>
      <c r="H156" s="3">
        <f t="shared" si="36"/>
        <v>86.6</v>
      </c>
      <c r="I156" s="3">
        <f t="shared" si="36"/>
        <v>82</v>
      </c>
      <c r="J156" s="3">
        <f t="shared" si="36"/>
        <v>74.8</v>
      </c>
      <c r="K156" s="3">
        <f t="shared" si="36"/>
        <v>67.099999999999994</v>
      </c>
      <c r="L156" s="3">
        <f t="shared" si="36"/>
        <v>47.6</v>
      </c>
      <c r="M156" s="3">
        <f t="shared" si="36"/>
        <v>31.4</v>
      </c>
      <c r="N156" s="37">
        <f t="shared" si="36"/>
        <v>55.883333333333333</v>
      </c>
      <c r="O156" s="3"/>
      <c r="P156" s="52">
        <f>MAX(P61:P110)</f>
        <v>59.70000000000001</v>
      </c>
      <c r="Q156" s="3">
        <f>MAX(Q61:Q110)</f>
        <v>82.966666666666654</v>
      </c>
      <c r="R156" s="3">
        <f>MAX(R61:R110)</f>
        <v>60.066666666666663</v>
      </c>
      <c r="S156" s="37">
        <f>MAX(S61:S110)</f>
        <v>31.2</v>
      </c>
      <c r="T156" s="2"/>
    </row>
    <row r="157" spans="1:20" x14ac:dyDescent="0.2">
      <c r="A157" s="39" t="s">
        <v>14</v>
      </c>
      <c r="B157" s="43">
        <f t="shared" ref="B157:N157" si="37">MIN(B61:B110)</f>
        <v>8.3000000000000007</v>
      </c>
      <c r="C157" s="43">
        <f t="shared" si="37"/>
        <v>17.2</v>
      </c>
      <c r="D157" s="43">
        <f t="shared" si="37"/>
        <v>28</v>
      </c>
      <c r="E157" s="43">
        <f t="shared" si="37"/>
        <v>45.1</v>
      </c>
      <c r="F157" s="43">
        <f t="shared" si="37"/>
        <v>58</v>
      </c>
      <c r="G157" s="43">
        <f t="shared" si="37"/>
        <v>67.2</v>
      </c>
      <c r="H157" s="43">
        <f t="shared" si="37"/>
        <v>72.3</v>
      </c>
      <c r="I157" s="43">
        <f t="shared" si="37"/>
        <v>71.3</v>
      </c>
      <c r="J157" s="43">
        <f t="shared" si="37"/>
        <v>58.6</v>
      </c>
      <c r="K157" s="43">
        <f t="shared" si="37"/>
        <v>49</v>
      </c>
      <c r="L157" s="43">
        <f t="shared" si="37"/>
        <v>28.8</v>
      </c>
      <c r="M157" s="43">
        <f t="shared" si="37"/>
        <v>12</v>
      </c>
      <c r="N157" s="49">
        <f t="shared" si="37"/>
        <v>47.658333333333339</v>
      </c>
      <c r="O157" s="43"/>
      <c r="P157" s="53">
        <f>MIN(P61:P110)</f>
        <v>47.199999999999996</v>
      </c>
      <c r="Q157" s="43">
        <f>MIN(Q61:Q110)</f>
        <v>72.666666666666671</v>
      </c>
      <c r="R157" s="43">
        <f>MIN(R61:R110)</f>
        <v>48.533333333333331</v>
      </c>
      <c r="S157" s="49">
        <f>MIN(S61:S110)</f>
        <v>15.233333333333334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3" t="s">
        <v>19</v>
      </c>
      <c r="B159" s="64">
        <f>+A101</f>
        <v>1991</v>
      </c>
      <c r="C159" s="64">
        <f>+A130</f>
        <v>2020</v>
      </c>
      <c r="D159" s="64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3"/>
      <c r="P159" s="65"/>
      <c r="Q159" s="65"/>
      <c r="R159" s="65"/>
      <c r="S159" s="65"/>
    </row>
    <row r="160" spans="1:20" x14ac:dyDescent="0.2">
      <c r="A160" s="33" t="s">
        <v>20</v>
      </c>
      <c r="B160" s="21">
        <f>AVERAGE(B101:B130)</f>
        <v>21.116666666666667</v>
      </c>
      <c r="C160" s="21">
        <f t="shared" ref="C160:N160" si="38">AVERAGE(C101:C130)</f>
        <v>26.706666666666667</v>
      </c>
      <c r="D160" s="21">
        <f t="shared" si="38"/>
        <v>38.963333333333331</v>
      </c>
      <c r="E160" s="21">
        <f t="shared" si="38"/>
        <v>52.689999999999991</v>
      </c>
      <c r="F160" s="21">
        <f t="shared" si="38"/>
        <v>66.13</v>
      </c>
      <c r="G160" s="21">
        <f t="shared" si="38"/>
        <v>75.173333333333346</v>
      </c>
      <c r="H160" s="21">
        <f t="shared" si="38"/>
        <v>79.376666666666679</v>
      </c>
      <c r="I160" s="21">
        <f t="shared" si="38"/>
        <v>77.239999999999995</v>
      </c>
      <c r="J160" s="21">
        <f t="shared" si="38"/>
        <v>68.953333333333319</v>
      </c>
      <c r="K160" s="21">
        <f t="shared" si="38"/>
        <v>54.88000000000001</v>
      </c>
      <c r="L160" s="21">
        <f t="shared" si="38"/>
        <v>38.83666666666668</v>
      </c>
      <c r="M160" s="21">
        <f t="shared" si="38"/>
        <v>26.076666666666668</v>
      </c>
      <c r="N160" s="28">
        <f t="shared" si="38"/>
        <v>52.178611111111103</v>
      </c>
      <c r="O160" s="42"/>
      <c r="P160" s="20">
        <f t="shared" ref="P160:S160" si="39">AVERAGE(P101:P130)</f>
        <v>52.594444444444441</v>
      </c>
      <c r="Q160" s="21">
        <f t="shared" si="39"/>
        <v>77.263333333333335</v>
      </c>
      <c r="R160" s="21">
        <f t="shared" si="39"/>
        <v>54.223333333333329</v>
      </c>
      <c r="S160" s="28">
        <f t="shared" si="39"/>
        <v>24.502222222222223</v>
      </c>
    </row>
    <row r="161" spans="1:19" x14ac:dyDescent="0.2">
      <c r="A161" s="50" t="s">
        <v>21</v>
      </c>
      <c r="B161" s="7">
        <f>MEDIAN(B101:B130)</f>
        <v>21.15</v>
      </c>
      <c r="C161" s="7">
        <f t="shared" ref="C161:N161" si="40">MEDIAN(C101:C130)</f>
        <v>27</v>
      </c>
      <c r="D161" s="7">
        <f t="shared" si="40"/>
        <v>38.299999999999997</v>
      </c>
      <c r="E161" s="7">
        <f t="shared" si="40"/>
        <v>52.9</v>
      </c>
      <c r="F161" s="7">
        <f t="shared" si="40"/>
        <v>66.150000000000006</v>
      </c>
      <c r="G161" s="7">
        <f t="shared" si="40"/>
        <v>74.849999999999994</v>
      </c>
      <c r="H161" s="7">
        <f t="shared" si="40"/>
        <v>79.5</v>
      </c>
      <c r="I161" s="7">
        <f t="shared" si="40"/>
        <v>77.900000000000006</v>
      </c>
      <c r="J161" s="7">
        <f t="shared" si="40"/>
        <v>68.95</v>
      </c>
      <c r="K161" s="7">
        <f t="shared" si="40"/>
        <v>55.6</v>
      </c>
      <c r="L161" s="7">
        <f t="shared" si="40"/>
        <v>38.9</v>
      </c>
      <c r="M161" s="7">
        <f t="shared" si="40"/>
        <v>26.6</v>
      </c>
      <c r="N161" s="30">
        <f t="shared" si="40"/>
        <v>52.162500000000009</v>
      </c>
      <c r="P161" s="29">
        <f t="shared" ref="P161:S161" si="41">MEDIAN(P101:P130)</f>
        <v>52.466666666666676</v>
      </c>
      <c r="Q161" s="7">
        <f t="shared" si="41"/>
        <v>77.433333333333337</v>
      </c>
      <c r="R161" s="7">
        <f t="shared" si="41"/>
        <v>54.666666666666664</v>
      </c>
      <c r="S161" s="30">
        <f t="shared" si="41"/>
        <v>24.516666666666666</v>
      </c>
    </row>
    <row r="162" spans="1:19" x14ac:dyDescent="0.2">
      <c r="A162" s="34" t="s">
        <v>22</v>
      </c>
      <c r="B162" s="7">
        <f>STDEVP(B101:B130)</f>
        <v>4.6526754549279401</v>
      </c>
      <c r="C162" s="7">
        <f t="shared" ref="C162:N162" si="42">STDEVP(C101:C130)</f>
        <v>5.6115911785834429</v>
      </c>
      <c r="D162" s="7">
        <f t="shared" si="42"/>
        <v>5.0668519702956676</v>
      </c>
      <c r="E162" s="7">
        <f t="shared" si="42"/>
        <v>4.7014430408829444</v>
      </c>
      <c r="F162" s="7">
        <f t="shared" si="42"/>
        <v>3.6441871521643896</v>
      </c>
      <c r="G162" s="7">
        <f t="shared" si="42"/>
        <v>2.3544190130239953</v>
      </c>
      <c r="H162" s="7">
        <f t="shared" si="42"/>
        <v>3.0077326270058578</v>
      </c>
      <c r="I162" s="7">
        <f t="shared" si="42"/>
        <v>2.420275466415617</v>
      </c>
      <c r="J162" s="7">
        <f t="shared" si="42"/>
        <v>3.0826107261360272</v>
      </c>
      <c r="K162" s="7">
        <f t="shared" si="42"/>
        <v>3.7053474870786411</v>
      </c>
      <c r="L162" s="7">
        <f t="shared" si="42"/>
        <v>6.0918789292703233</v>
      </c>
      <c r="M162" s="7">
        <f t="shared" si="42"/>
        <v>4.7558163220301912</v>
      </c>
      <c r="N162" s="30">
        <f t="shared" si="42"/>
        <v>1.9729193016916984</v>
      </c>
      <c r="P162" s="29">
        <f t="shared" ref="P162:S162" si="43">STDEVP(P101:P130)</f>
        <v>3.4614392567825116</v>
      </c>
      <c r="Q162" s="7">
        <f t="shared" si="43"/>
        <v>1.9131387822110544</v>
      </c>
      <c r="R162" s="7">
        <f t="shared" si="43"/>
        <v>3.0176045196541295</v>
      </c>
      <c r="S162" s="30">
        <f t="shared" si="43"/>
        <v>3.6997791058519476</v>
      </c>
    </row>
    <row r="163" spans="1:19" x14ac:dyDescent="0.2">
      <c r="A163" s="36" t="s">
        <v>13</v>
      </c>
      <c r="B163" s="3">
        <f>MAX(B101:B130)</f>
        <v>32.200000000000003</v>
      </c>
      <c r="C163" s="3">
        <f t="shared" ref="C163:N163" si="44">MAX(C101:C130)</f>
        <v>38.200000000000003</v>
      </c>
      <c r="D163" s="3">
        <f t="shared" si="44"/>
        <v>53.4</v>
      </c>
      <c r="E163" s="3">
        <f t="shared" si="44"/>
        <v>62.6</v>
      </c>
      <c r="F163" s="3">
        <f t="shared" si="44"/>
        <v>74.8</v>
      </c>
      <c r="G163" s="3">
        <f t="shared" si="44"/>
        <v>79.5</v>
      </c>
      <c r="H163" s="3">
        <f t="shared" si="44"/>
        <v>86.4</v>
      </c>
      <c r="I163" s="3">
        <f t="shared" si="44"/>
        <v>81.599999999999994</v>
      </c>
      <c r="J163" s="3">
        <f t="shared" si="44"/>
        <v>74.8</v>
      </c>
      <c r="K163" s="3">
        <f t="shared" si="44"/>
        <v>60.3</v>
      </c>
      <c r="L163" s="3">
        <f t="shared" si="44"/>
        <v>51.1</v>
      </c>
      <c r="M163" s="3">
        <f t="shared" si="44"/>
        <v>33.299999999999997</v>
      </c>
      <c r="N163" s="37">
        <f t="shared" si="44"/>
        <v>56.083333333333336</v>
      </c>
      <c r="P163" s="52">
        <f t="shared" ref="P163:S163" si="45">MAX(P101:P130)</f>
        <v>60.166666666666664</v>
      </c>
      <c r="Q163" s="3">
        <f t="shared" si="45"/>
        <v>80.7</v>
      </c>
      <c r="R163" s="3">
        <f t="shared" si="45"/>
        <v>58.966666666666669</v>
      </c>
      <c r="S163" s="37">
        <f t="shared" si="45"/>
        <v>31.700000000000003</v>
      </c>
    </row>
    <row r="164" spans="1:19" x14ac:dyDescent="0.2">
      <c r="A164" s="39" t="s">
        <v>14</v>
      </c>
      <c r="B164" s="43">
        <f>MIN(B101:B130)</f>
        <v>10.4</v>
      </c>
      <c r="C164" s="43">
        <f t="shared" ref="C164:N164" si="46">MIN(C101:C130)</f>
        <v>16.3</v>
      </c>
      <c r="D164" s="43">
        <f t="shared" si="46"/>
        <v>30.2</v>
      </c>
      <c r="E164" s="43">
        <f t="shared" si="46"/>
        <v>43.1</v>
      </c>
      <c r="F164" s="43">
        <f t="shared" si="46"/>
        <v>60.2</v>
      </c>
      <c r="G164" s="43">
        <f t="shared" si="46"/>
        <v>70.099999999999994</v>
      </c>
      <c r="H164" s="43">
        <f t="shared" si="46"/>
        <v>72.3</v>
      </c>
      <c r="I164" s="43">
        <f t="shared" si="46"/>
        <v>71.599999999999994</v>
      </c>
      <c r="J164" s="43">
        <f t="shared" si="46"/>
        <v>61</v>
      </c>
      <c r="K164" s="43">
        <f t="shared" si="46"/>
        <v>47</v>
      </c>
      <c r="L164" s="43">
        <f t="shared" si="46"/>
        <v>29.2</v>
      </c>
      <c r="M164" s="43">
        <f t="shared" si="46"/>
        <v>14.1</v>
      </c>
      <c r="N164" s="49">
        <f t="shared" si="46"/>
        <v>48.225000000000016</v>
      </c>
      <c r="O164" s="41"/>
      <c r="P164" s="53">
        <f t="shared" ref="P164:S164" si="47">MIN(P101:P130)</f>
        <v>46.733333333333327</v>
      </c>
      <c r="Q164" s="43">
        <f t="shared" si="47"/>
        <v>72.666666666666671</v>
      </c>
      <c r="R164" s="43">
        <f t="shared" si="47"/>
        <v>49.266666666666673</v>
      </c>
      <c r="S164" s="49">
        <f t="shared" si="47"/>
        <v>15.566666666666668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3" t="s">
        <v>19</v>
      </c>
      <c r="B166" s="64">
        <f>+A91</f>
        <v>1981</v>
      </c>
      <c r="C166" s="64">
        <f>+A120</f>
        <v>2010</v>
      </c>
      <c r="D166" s="64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3"/>
      <c r="P166" s="65"/>
      <c r="Q166" s="65"/>
      <c r="R166" s="65"/>
      <c r="S166" s="65"/>
    </row>
    <row r="167" spans="1:19" x14ac:dyDescent="0.2">
      <c r="A167" s="33" t="s">
        <v>20</v>
      </c>
      <c r="B167" s="21">
        <f t="shared" ref="B167:N167" si="48">AVERAGE(B91:B120)</f>
        <v>21.263333333333328</v>
      </c>
      <c r="C167" s="21">
        <f t="shared" si="48"/>
        <v>27.163333333333334</v>
      </c>
      <c r="D167" s="21">
        <f t="shared" si="48"/>
        <v>38.783333333333331</v>
      </c>
      <c r="E167" s="21">
        <f t="shared" si="48"/>
        <v>54.169999999999995</v>
      </c>
      <c r="F167" s="21">
        <f t="shared" si="48"/>
        <v>66.56</v>
      </c>
      <c r="G167" s="21">
        <f t="shared" si="48"/>
        <v>75.146666666666661</v>
      </c>
      <c r="H167" s="21">
        <f t="shared" si="48"/>
        <v>79.536666666666662</v>
      </c>
      <c r="I167" s="21">
        <f t="shared" si="48"/>
        <v>77.25</v>
      </c>
      <c r="J167" s="21">
        <f t="shared" si="48"/>
        <v>68.143333333333331</v>
      </c>
      <c r="K167" s="21">
        <f t="shared" si="48"/>
        <v>54.946666666666673</v>
      </c>
      <c r="L167" s="21">
        <f t="shared" si="48"/>
        <v>38.410000000000004</v>
      </c>
      <c r="M167" s="21">
        <f t="shared" si="48"/>
        <v>24.600000000000005</v>
      </c>
      <c r="N167" s="28">
        <f t="shared" si="48"/>
        <v>52.164444444444435</v>
      </c>
      <c r="O167" s="42"/>
      <c r="P167" s="20">
        <f>AVERAGE(P91:P120)</f>
        <v>53.171111111111124</v>
      </c>
      <c r="Q167" s="21">
        <f>AVERAGE(Q91:Q120)</f>
        <v>77.311111111111103</v>
      </c>
      <c r="R167" s="21">
        <f>AVERAGE(R91:R120)</f>
        <v>53.833333333333329</v>
      </c>
      <c r="S167" s="28">
        <f>AVERAGE(S91:S120)</f>
        <v>24.235555555555553</v>
      </c>
    </row>
    <row r="168" spans="1:19" x14ac:dyDescent="0.2">
      <c r="A168" s="50" t="s">
        <v>21</v>
      </c>
      <c r="B168" s="7">
        <f t="shared" ref="B168:N168" si="49">MEDIAN(B91:B120)</f>
        <v>21.3</v>
      </c>
      <c r="C168" s="7">
        <f t="shared" si="49"/>
        <v>28.1</v>
      </c>
      <c r="D168" s="7">
        <f t="shared" si="49"/>
        <v>38.549999999999997</v>
      </c>
      <c r="E168" s="7">
        <f t="shared" si="49"/>
        <v>54.25</v>
      </c>
      <c r="F168" s="7">
        <f t="shared" si="49"/>
        <v>67.05</v>
      </c>
      <c r="G168" s="7">
        <f t="shared" si="49"/>
        <v>74.55</v>
      </c>
      <c r="H168" s="7">
        <f t="shared" si="49"/>
        <v>79.199999999999989</v>
      </c>
      <c r="I168" s="7">
        <f t="shared" si="49"/>
        <v>77.599999999999994</v>
      </c>
      <c r="J168" s="7">
        <f t="shared" si="49"/>
        <v>67.95</v>
      </c>
      <c r="K168" s="7">
        <f t="shared" si="49"/>
        <v>55.400000000000006</v>
      </c>
      <c r="L168" s="7">
        <f t="shared" si="49"/>
        <v>37.799999999999997</v>
      </c>
      <c r="M168" s="7">
        <f t="shared" si="49"/>
        <v>24.8</v>
      </c>
      <c r="N168" s="30">
        <f t="shared" si="49"/>
        <v>51.941666666666656</v>
      </c>
      <c r="P168" s="29">
        <f>MEDIAN(P91:P120)</f>
        <v>52.883333333333333</v>
      </c>
      <c r="Q168" s="7">
        <f>MEDIAN(Q91:Q120)</f>
        <v>77.433333333333337</v>
      </c>
      <c r="R168" s="7">
        <f>MEDIAN(R91:R120)</f>
        <v>53.816666666666663</v>
      </c>
      <c r="S168" s="30">
        <f>MEDIAN(S91:S120)</f>
        <v>24.083333333333336</v>
      </c>
    </row>
    <row r="169" spans="1:19" x14ac:dyDescent="0.2">
      <c r="A169" s="34" t="s">
        <v>22</v>
      </c>
      <c r="B169" s="7">
        <f t="shared" ref="B169:N169" si="50">STDEVP(B91:B120)</f>
        <v>5.2375874429189668</v>
      </c>
      <c r="C169" s="7">
        <f t="shared" si="50"/>
        <v>5.3994742542419916</v>
      </c>
      <c r="D169" s="7">
        <f t="shared" si="50"/>
        <v>4.3482627437734864</v>
      </c>
      <c r="E169" s="7">
        <f t="shared" si="50"/>
        <v>4.4124180823368651</v>
      </c>
      <c r="F169" s="7">
        <f t="shared" si="50"/>
        <v>3.6465143173538586</v>
      </c>
      <c r="G169" s="7">
        <f t="shared" si="50"/>
        <v>2.9620638450617869</v>
      </c>
      <c r="H169" s="7">
        <f t="shared" si="50"/>
        <v>3.124898220564774</v>
      </c>
      <c r="I169" s="7">
        <f t="shared" si="50"/>
        <v>2.6538965063970879</v>
      </c>
      <c r="J169" s="7">
        <f t="shared" si="50"/>
        <v>3.1164812779087172</v>
      </c>
      <c r="K169" s="7">
        <f t="shared" si="50"/>
        <v>3.2646320194199872</v>
      </c>
      <c r="L169" s="7">
        <f t="shared" si="50"/>
        <v>5.441896115632181</v>
      </c>
      <c r="M169" s="7">
        <f t="shared" si="50"/>
        <v>5.4156563160279196</v>
      </c>
      <c r="N169" s="30">
        <f t="shared" si="50"/>
        <v>1.8192399376160617</v>
      </c>
      <c r="P169" s="29">
        <f>STDEVP(P91:P120)</f>
        <v>3.2869408645294453</v>
      </c>
      <c r="Q169" s="7">
        <f>STDEVP(Q91:Q120)</f>
        <v>2.2266455975938202</v>
      </c>
      <c r="R169" s="7">
        <f>STDEVP(R91:R120)</f>
        <v>2.6071553960704472</v>
      </c>
      <c r="S169" s="30">
        <f>STDEVP(S91:S120)</f>
        <v>3.4671680549099273</v>
      </c>
    </row>
    <row r="170" spans="1:19" x14ac:dyDescent="0.2">
      <c r="A170" s="36" t="s">
        <v>13</v>
      </c>
      <c r="B170" s="3">
        <f t="shared" ref="B170:N170" si="51">MAX(B91:B120)</f>
        <v>32.200000000000003</v>
      </c>
      <c r="C170" s="3">
        <f t="shared" si="51"/>
        <v>38.200000000000003</v>
      </c>
      <c r="D170" s="3">
        <f t="shared" si="51"/>
        <v>49.2</v>
      </c>
      <c r="E170" s="3">
        <f t="shared" si="51"/>
        <v>63.5</v>
      </c>
      <c r="F170" s="3">
        <f t="shared" si="51"/>
        <v>74.400000000000006</v>
      </c>
      <c r="G170" s="3">
        <f t="shared" si="51"/>
        <v>82</v>
      </c>
      <c r="H170" s="3">
        <f t="shared" si="51"/>
        <v>86.6</v>
      </c>
      <c r="I170" s="3">
        <f t="shared" si="51"/>
        <v>81.599999999999994</v>
      </c>
      <c r="J170" s="3">
        <f t="shared" si="51"/>
        <v>74.8</v>
      </c>
      <c r="K170" s="3">
        <f t="shared" si="51"/>
        <v>60.2</v>
      </c>
      <c r="L170" s="3">
        <f t="shared" si="51"/>
        <v>51.1</v>
      </c>
      <c r="M170" s="3">
        <f t="shared" si="51"/>
        <v>32.200000000000003</v>
      </c>
      <c r="N170" s="37">
        <f t="shared" si="51"/>
        <v>55.883333333333333</v>
      </c>
      <c r="P170" s="52">
        <f>MAX(P91:P120)</f>
        <v>60.166666666666664</v>
      </c>
      <c r="Q170" s="3">
        <f>MAX(Q91:Q120)</f>
        <v>82.966666666666654</v>
      </c>
      <c r="R170" s="3">
        <f>MAX(R91:R120)</f>
        <v>58.133333333333333</v>
      </c>
      <c r="S170" s="37">
        <f>MAX(S91:S120)</f>
        <v>31.700000000000003</v>
      </c>
    </row>
    <row r="171" spans="1:19" x14ac:dyDescent="0.2">
      <c r="A171" s="39" t="s">
        <v>14</v>
      </c>
      <c r="B171" s="43">
        <f t="shared" ref="B171:N171" si="52">MIN(B91:B120)</f>
        <v>10.1</v>
      </c>
      <c r="C171" s="43">
        <f t="shared" si="52"/>
        <v>17.8</v>
      </c>
      <c r="D171" s="43">
        <f t="shared" si="52"/>
        <v>30.8</v>
      </c>
      <c r="E171" s="43">
        <f t="shared" si="52"/>
        <v>45.9</v>
      </c>
      <c r="F171" s="43">
        <f t="shared" si="52"/>
        <v>60.2</v>
      </c>
      <c r="G171" s="43">
        <f t="shared" si="52"/>
        <v>70.099999999999994</v>
      </c>
      <c r="H171" s="43">
        <f t="shared" si="52"/>
        <v>72.3</v>
      </c>
      <c r="I171" s="43">
        <f t="shared" si="52"/>
        <v>71.599999999999994</v>
      </c>
      <c r="J171" s="43">
        <f t="shared" si="52"/>
        <v>61</v>
      </c>
      <c r="K171" s="43">
        <f t="shared" si="52"/>
        <v>47</v>
      </c>
      <c r="L171" s="43">
        <f t="shared" si="52"/>
        <v>29.2</v>
      </c>
      <c r="M171" s="43">
        <f t="shared" si="52"/>
        <v>12</v>
      </c>
      <c r="N171" s="49">
        <f t="shared" si="52"/>
        <v>48.741666666666674</v>
      </c>
      <c r="O171" s="41"/>
      <c r="P171" s="53">
        <f>MIN(P91:P120)</f>
        <v>47.199999999999996</v>
      </c>
      <c r="Q171" s="43">
        <f>MIN(Q91:Q120)</f>
        <v>72.666666666666671</v>
      </c>
      <c r="R171" s="43">
        <f>MIN(R91:R120)</f>
        <v>49.266666666666673</v>
      </c>
      <c r="S171" s="49">
        <f>MIN(S91:S120)</f>
        <v>18.233333333333334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3" t="s">
        <v>19</v>
      </c>
      <c r="B173" s="64">
        <f>+A81</f>
        <v>1971</v>
      </c>
      <c r="C173" s="64">
        <f>+A110</f>
        <v>2000</v>
      </c>
      <c r="D173" s="64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x14ac:dyDescent="0.2">
      <c r="A174" s="33" t="s">
        <v>20</v>
      </c>
      <c r="B174" s="21">
        <f t="shared" ref="B174:N174" si="53">AVERAGE(B81:B110)</f>
        <v>19.033333333333328</v>
      </c>
      <c r="C174" s="21">
        <f t="shared" si="53"/>
        <v>26.513333333333332</v>
      </c>
      <c r="D174" s="21">
        <f t="shared" si="53"/>
        <v>37.839999999999996</v>
      </c>
      <c r="E174" s="21">
        <f t="shared" si="53"/>
        <v>53.196666666666665</v>
      </c>
      <c r="F174" s="21">
        <f t="shared" si="53"/>
        <v>67.086666666666673</v>
      </c>
      <c r="G174" s="21">
        <f t="shared" si="53"/>
        <v>75.113333333333316</v>
      </c>
      <c r="H174" s="21">
        <f t="shared" si="53"/>
        <v>79.259999999999991</v>
      </c>
      <c r="I174" s="21">
        <f t="shared" si="53"/>
        <v>76.65333333333335</v>
      </c>
      <c r="J174" s="21">
        <f t="shared" si="53"/>
        <v>67.046666666666667</v>
      </c>
      <c r="K174" s="21">
        <f t="shared" si="53"/>
        <v>55.04999999999999</v>
      </c>
      <c r="L174" s="21">
        <f t="shared" si="53"/>
        <v>36.973333333333336</v>
      </c>
      <c r="M174" s="21">
        <f t="shared" si="53"/>
        <v>23.316666666666663</v>
      </c>
      <c r="N174" s="28">
        <f t="shared" si="53"/>
        <v>51.423611111111121</v>
      </c>
      <c r="O174" s="21"/>
      <c r="P174" s="20">
        <f>AVERAGE(P81:P110)</f>
        <v>52.707777777777771</v>
      </c>
      <c r="Q174" s="21">
        <f>AVERAGE(Q81:Q110)</f>
        <v>77.008888888888876</v>
      </c>
      <c r="R174" s="21">
        <f>AVERAGE(R81:R110)</f>
        <v>53.023333333333333</v>
      </c>
      <c r="S174" s="28">
        <f>AVERAGE(S81:S110)</f>
        <v>23.088888888888892</v>
      </c>
    </row>
    <row r="175" spans="1:19" x14ac:dyDescent="0.2">
      <c r="A175" s="50" t="s">
        <v>21</v>
      </c>
      <c r="B175" s="7">
        <f t="shared" ref="B175:N175" si="54">MEDIAN(B81:B110)</f>
        <v>18.25</v>
      </c>
      <c r="C175" s="7">
        <f t="shared" si="54"/>
        <v>25.15</v>
      </c>
      <c r="D175" s="7">
        <f t="shared" si="54"/>
        <v>37.849999999999994</v>
      </c>
      <c r="E175" s="7">
        <f t="shared" si="54"/>
        <v>53.35</v>
      </c>
      <c r="F175" s="7">
        <f t="shared" si="54"/>
        <v>68.25</v>
      </c>
      <c r="G175" s="7">
        <f t="shared" si="54"/>
        <v>74.7</v>
      </c>
      <c r="H175" s="7">
        <f t="shared" si="54"/>
        <v>79.05</v>
      </c>
      <c r="I175" s="7">
        <f t="shared" si="54"/>
        <v>76.650000000000006</v>
      </c>
      <c r="J175" s="7">
        <f t="shared" si="54"/>
        <v>67.099999999999994</v>
      </c>
      <c r="K175" s="7">
        <f t="shared" si="54"/>
        <v>55.3</v>
      </c>
      <c r="L175" s="7">
        <f t="shared" si="54"/>
        <v>36.9</v>
      </c>
      <c r="M175" s="7">
        <f t="shared" si="54"/>
        <v>23.85</v>
      </c>
      <c r="N175" s="30">
        <f t="shared" si="54"/>
        <v>51.145833333333329</v>
      </c>
      <c r="O175" s="7"/>
      <c r="P175" s="29">
        <f>MEDIAN(P81:P110)</f>
        <v>52.583333333333329</v>
      </c>
      <c r="Q175" s="7">
        <f>MEDIAN(Q81:Q110)</f>
        <v>76.650000000000006</v>
      </c>
      <c r="R175" s="7">
        <f>MEDIAN(R81:R110)</f>
        <v>52.849999999999994</v>
      </c>
      <c r="S175" s="30">
        <f>MEDIAN(S81:S110)</f>
        <v>22.75</v>
      </c>
    </row>
    <row r="176" spans="1:19" x14ac:dyDescent="0.2">
      <c r="A176" s="34" t="s">
        <v>22</v>
      </c>
      <c r="B176" s="7">
        <f t="shared" ref="B176:N176" si="55">STDEVP(B81:B110)</f>
        <v>5.4659145824118394</v>
      </c>
      <c r="C176" s="7">
        <f t="shared" si="55"/>
        <v>5.523630046345346</v>
      </c>
      <c r="D176" s="7">
        <f t="shared" si="55"/>
        <v>4.3982269154740319</v>
      </c>
      <c r="E176" s="7">
        <f t="shared" si="55"/>
        <v>4.5179260236922376</v>
      </c>
      <c r="F176" s="7">
        <f t="shared" si="55"/>
        <v>4.2309757214566428</v>
      </c>
      <c r="G176" s="7">
        <f t="shared" si="55"/>
        <v>2.8707412902516238</v>
      </c>
      <c r="H176" s="7">
        <f t="shared" si="55"/>
        <v>2.9854759531214889</v>
      </c>
      <c r="I176" s="7">
        <f t="shared" si="55"/>
        <v>2.4716706001317328</v>
      </c>
      <c r="J176" s="7">
        <f t="shared" si="55"/>
        <v>2.8187152313697021</v>
      </c>
      <c r="K176" s="7">
        <f t="shared" si="55"/>
        <v>2.9679117237545989</v>
      </c>
      <c r="L176" s="7">
        <f t="shared" si="55"/>
        <v>4.5951375266566989</v>
      </c>
      <c r="M176" s="7">
        <f t="shared" si="55"/>
        <v>5.3584253491321778</v>
      </c>
      <c r="N176" s="30">
        <f t="shared" si="55"/>
        <v>1.8354458577995654</v>
      </c>
      <c r="O176" s="7"/>
      <c r="P176" s="29">
        <f>STDEVP(P81:P110)</f>
        <v>3.3265005896346254</v>
      </c>
      <c r="Q176" s="7">
        <f>STDEVP(Q81:Q110)</f>
        <v>2.030525079570658</v>
      </c>
      <c r="R176" s="7">
        <f>STDEVP(R81:R110)</f>
        <v>2.2857554063761443</v>
      </c>
      <c r="S176" s="30">
        <f>STDEVP(S81:S110)</f>
        <v>3.7682723552325403</v>
      </c>
    </row>
    <row r="177" spans="1:19" x14ac:dyDescent="0.2">
      <c r="A177" s="36" t="s">
        <v>13</v>
      </c>
      <c r="B177" s="7">
        <f t="shared" ref="B177:N177" si="56">MAX(B81:B110)</f>
        <v>30.7</v>
      </c>
      <c r="C177" s="7">
        <f t="shared" si="56"/>
        <v>38.200000000000003</v>
      </c>
      <c r="D177" s="7">
        <f t="shared" si="56"/>
        <v>47.5</v>
      </c>
      <c r="E177" s="7">
        <f t="shared" si="56"/>
        <v>63.5</v>
      </c>
      <c r="F177" s="7">
        <f t="shared" si="56"/>
        <v>75.8</v>
      </c>
      <c r="G177" s="7">
        <f t="shared" si="56"/>
        <v>82</v>
      </c>
      <c r="H177" s="7">
        <f t="shared" si="56"/>
        <v>86.6</v>
      </c>
      <c r="I177" s="7">
        <f t="shared" si="56"/>
        <v>81.099999999999994</v>
      </c>
      <c r="J177" s="7">
        <f t="shared" si="56"/>
        <v>74.8</v>
      </c>
      <c r="K177" s="7">
        <f t="shared" si="56"/>
        <v>60.8</v>
      </c>
      <c r="L177" s="7">
        <f t="shared" si="56"/>
        <v>47.6</v>
      </c>
      <c r="M177" s="7">
        <f t="shared" si="56"/>
        <v>31.4</v>
      </c>
      <c r="N177" s="30">
        <f t="shared" si="56"/>
        <v>55.883333333333333</v>
      </c>
      <c r="O177" s="7"/>
      <c r="P177" s="29">
        <f>MAX(P81:P110)</f>
        <v>59.70000000000001</v>
      </c>
      <c r="Q177" s="7">
        <f>MAX(Q81:Q110)</f>
        <v>82.966666666666654</v>
      </c>
      <c r="R177" s="7">
        <f>MAX(R81:R110)</f>
        <v>58.133333333333333</v>
      </c>
      <c r="S177" s="30">
        <f>MAX(S81:S110)</f>
        <v>31.2</v>
      </c>
    </row>
    <row r="178" spans="1:19" x14ac:dyDescent="0.2">
      <c r="A178" s="39" t="s">
        <v>14</v>
      </c>
      <c r="B178" s="25">
        <f t="shared" ref="B178:N178" si="57">MIN(B81:B110)</f>
        <v>8.3000000000000007</v>
      </c>
      <c r="C178" s="25">
        <f t="shared" si="57"/>
        <v>17.2</v>
      </c>
      <c r="D178" s="25">
        <f t="shared" si="57"/>
        <v>30.8</v>
      </c>
      <c r="E178" s="25">
        <f t="shared" si="57"/>
        <v>45.1</v>
      </c>
      <c r="F178" s="25">
        <f t="shared" si="57"/>
        <v>60.2</v>
      </c>
      <c r="G178" s="25">
        <f t="shared" si="57"/>
        <v>70.099999999999994</v>
      </c>
      <c r="H178" s="25">
        <f t="shared" si="57"/>
        <v>72.3</v>
      </c>
      <c r="I178" s="25">
        <f t="shared" si="57"/>
        <v>72.5</v>
      </c>
      <c r="J178" s="25">
        <f t="shared" si="57"/>
        <v>61</v>
      </c>
      <c r="K178" s="25">
        <f t="shared" si="57"/>
        <v>49.7</v>
      </c>
      <c r="L178" s="25">
        <f t="shared" si="57"/>
        <v>29.2</v>
      </c>
      <c r="M178" s="25">
        <f t="shared" si="57"/>
        <v>12</v>
      </c>
      <c r="N178" s="26">
        <f t="shared" si="57"/>
        <v>47.908333333333331</v>
      </c>
      <c r="O178" s="25"/>
      <c r="P178" s="24">
        <f>MIN(P81:P110)</f>
        <v>47.199999999999996</v>
      </c>
      <c r="Q178" s="25">
        <f>MIN(Q81:Q110)</f>
        <v>72.666666666666671</v>
      </c>
      <c r="R178" s="25">
        <f>MIN(R81:R110)</f>
        <v>49.266666666666673</v>
      </c>
      <c r="S178" s="26">
        <f>MIN(S81:S110)</f>
        <v>15.233333333333334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3" t="s">
        <v>19</v>
      </c>
      <c r="B180" s="64">
        <f>+A71</f>
        <v>1961</v>
      </c>
      <c r="C180" s="64">
        <f>+A100</f>
        <v>1990</v>
      </c>
      <c r="D180" s="64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5"/>
      <c r="P180" s="63"/>
      <c r="Q180" s="63"/>
      <c r="R180" s="63"/>
      <c r="S180" s="63"/>
    </row>
    <row r="181" spans="1:19" x14ac:dyDescent="0.2">
      <c r="A181" s="33" t="s">
        <v>20</v>
      </c>
      <c r="B181" s="21">
        <f t="shared" ref="B181:N181" si="58">AVERAGE(B71:B100)</f>
        <v>18.080000000000002</v>
      </c>
      <c r="C181" s="21">
        <f t="shared" si="58"/>
        <v>24.859999999999996</v>
      </c>
      <c r="D181" s="21">
        <f t="shared" si="58"/>
        <v>37.126666666666672</v>
      </c>
      <c r="E181" s="21">
        <f t="shared" si="58"/>
        <v>53.163333333333334</v>
      </c>
      <c r="F181" s="21">
        <f t="shared" si="58"/>
        <v>66.446666666666673</v>
      </c>
      <c r="G181" s="21">
        <f t="shared" si="58"/>
        <v>75</v>
      </c>
      <c r="H181" s="21">
        <f t="shared" si="58"/>
        <v>80.013333333333321</v>
      </c>
      <c r="I181" s="21">
        <f t="shared" si="58"/>
        <v>76.703333333333333</v>
      </c>
      <c r="J181" s="21">
        <f t="shared" si="58"/>
        <v>66.67</v>
      </c>
      <c r="K181" s="21">
        <f t="shared" si="58"/>
        <v>55.366666666666667</v>
      </c>
      <c r="L181" s="21">
        <f t="shared" si="58"/>
        <v>37.516666666666666</v>
      </c>
      <c r="M181" s="21">
        <f t="shared" si="58"/>
        <v>22.34</v>
      </c>
      <c r="N181" s="28">
        <f t="shared" si="58"/>
        <v>51.107222222222234</v>
      </c>
      <c r="O181" s="21"/>
      <c r="P181" s="20">
        <f>AVERAGE(P71:P100)</f>
        <v>52.245555555555555</v>
      </c>
      <c r="Q181" s="21">
        <f>AVERAGE(Q71:Q100)</f>
        <v>77.23888888888888</v>
      </c>
      <c r="R181" s="21">
        <f>AVERAGE(R71:R100)</f>
        <v>53.184444444444452</v>
      </c>
      <c r="S181" s="28">
        <f>AVERAGE(S71:S100)</f>
        <v>21.737777777777776</v>
      </c>
    </row>
    <row r="182" spans="1:19" x14ac:dyDescent="0.2">
      <c r="A182" s="50" t="s">
        <v>21</v>
      </c>
      <c r="B182" s="7">
        <f t="shared" ref="B182:N182" si="59">MEDIAN(B71:B100)</f>
        <v>18.049999999999997</v>
      </c>
      <c r="C182" s="7">
        <f t="shared" si="59"/>
        <v>23.9</v>
      </c>
      <c r="D182" s="7">
        <f t="shared" si="59"/>
        <v>36.5</v>
      </c>
      <c r="E182" s="7">
        <f t="shared" si="59"/>
        <v>53.900000000000006</v>
      </c>
      <c r="F182" s="7">
        <f t="shared" si="59"/>
        <v>66.7</v>
      </c>
      <c r="G182" s="7">
        <f t="shared" si="59"/>
        <v>74.7</v>
      </c>
      <c r="H182" s="7">
        <f t="shared" si="59"/>
        <v>79.25</v>
      </c>
      <c r="I182" s="7">
        <f t="shared" si="59"/>
        <v>76.25</v>
      </c>
      <c r="J182" s="7">
        <f t="shared" si="59"/>
        <v>66.949999999999989</v>
      </c>
      <c r="K182" s="7">
        <f t="shared" si="59"/>
        <v>55.3</v>
      </c>
      <c r="L182" s="7">
        <f t="shared" si="59"/>
        <v>37.25</v>
      </c>
      <c r="M182" s="7">
        <f t="shared" si="59"/>
        <v>22.6</v>
      </c>
      <c r="N182" s="30">
        <f t="shared" si="59"/>
        <v>51.004166666666663</v>
      </c>
      <c r="O182" s="7"/>
      <c r="P182" s="29">
        <f>MEDIAN(P71:P100)</f>
        <v>51.566666666666677</v>
      </c>
      <c r="Q182" s="7">
        <f>MEDIAN(Q71:Q100)</f>
        <v>77</v>
      </c>
      <c r="R182" s="7">
        <f>MEDIAN(R71:R100)</f>
        <v>52.916666666666664</v>
      </c>
      <c r="S182" s="30">
        <f>MEDIAN(S71:S100)</f>
        <v>21.650000000000002</v>
      </c>
    </row>
    <row r="183" spans="1:19" x14ac:dyDescent="0.2">
      <c r="A183" s="34" t="s">
        <v>22</v>
      </c>
      <c r="B183" s="7">
        <f t="shared" ref="B183:N183" si="60">STDEVP(B71:B100)</f>
        <v>5.7056930633651577</v>
      </c>
      <c r="C183" s="7">
        <f t="shared" si="60"/>
        <v>4.9599462362678031</v>
      </c>
      <c r="D183" s="7">
        <f t="shared" si="60"/>
        <v>4.5970231913948485</v>
      </c>
      <c r="E183" s="7">
        <f t="shared" si="60"/>
        <v>4.2225966208273107</v>
      </c>
      <c r="F183" s="7">
        <f t="shared" si="60"/>
        <v>4.1663519881172899</v>
      </c>
      <c r="G183" s="7">
        <f t="shared" si="60"/>
        <v>2.9198173458854124</v>
      </c>
      <c r="H183" s="7">
        <f t="shared" si="60"/>
        <v>2.7661927304911731</v>
      </c>
      <c r="I183" s="7">
        <f t="shared" si="60"/>
        <v>2.5861790777558746</v>
      </c>
      <c r="J183" s="7">
        <f t="shared" si="60"/>
        <v>2.635545484335263</v>
      </c>
      <c r="K183" s="7">
        <f t="shared" si="60"/>
        <v>3.6733575316807308</v>
      </c>
      <c r="L183" s="7">
        <f t="shared" si="60"/>
        <v>3.3865501948475858</v>
      </c>
      <c r="M183" s="7">
        <f t="shared" si="60"/>
        <v>4.5593566797667071</v>
      </c>
      <c r="N183" s="30">
        <f t="shared" si="60"/>
        <v>1.5517384715056277</v>
      </c>
      <c r="O183" s="7"/>
      <c r="P183" s="29">
        <f>STDEVP(P71:P100)</f>
        <v>3.0477858791969128</v>
      </c>
      <c r="Q183" s="7">
        <f>STDEVP(Q71:Q100)</f>
        <v>1.9740930094290234</v>
      </c>
      <c r="R183" s="7">
        <f>STDEVP(R71:R100)</f>
        <v>1.9451122662702682</v>
      </c>
      <c r="S183" s="30">
        <f>STDEVP(S71:S100)</f>
        <v>3.1108023656324995</v>
      </c>
    </row>
    <row r="184" spans="1:19" x14ac:dyDescent="0.2">
      <c r="A184" s="36" t="s">
        <v>13</v>
      </c>
      <c r="B184" s="7">
        <f t="shared" ref="B184:N184" si="61">MAX(B71:B100)</f>
        <v>30.7</v>
      </c>
      <c r="C184" s="7">
        <f t="shared" si="61"/>
        <v>36.4</v>
      </c>
      <c r="D184" s="7">
        <f t="shared" si="61"/>
        <v>46.3</v>
      </c>
      <c r="E184" s="7">
        <f t="shared" si="61"/>
        <v>63.5</v>
      </c>
      <c r="F184" s="7">
        <f t="shared" si="61"/>
        <v>75.8</v>
      </c>
      <c r="G184" s="7">
        <f t="shared" si="61"/>
        <v>82</v>
      </c>
      <c r="H184" s="7">
        <f t="shared" si="61"/>
        <v>86.6</v>
      </c>
      <c r="I184" s="7">
        <f t="shared" si="61"/>
        <v>82</v>
      </c>
      <c r="J184" s="7">
        <f t="shared" si="61"/>
        <v>71.3</v>
      </c>
      <c r="K184" s="7">
        <f t="shared" si="61"/>
        <v>67.099999999999994</v>
      </c>
      <c r="L184" s="7">
        <f t="shared" si="61"/>
        <v>44</v>
      </c>
      <c r="M184" s="7">
        <f t="shared" si="61"/>
        <v>29.5</v>
      </c>
      <c r="N184" s="30">
        <f t="shared" si="61"/>
        <v>55.775000000000006</v>
      </c>
      <c r="O184" s="7"/>
      <c r="P184" s="29">
        <f>MAX(P71:P100)</f>
        <v>59.70000000000001</v>
      </c>
      <c r="Q184" s="7">
        <f>MAX(Q71:Q100)</f>
        <v>82.966666666666654</v>
      </c>
      <c r="R184" s="7">
        <f>MAX(R71:R100)</f>
        <v>60.066666666666663</v>
      </c>
      <c r="S184" s="30">
        <f>MAX(S71:S100)</f>
        <v>29.566666666666663</v>
      </c>
    </row>
    <row r="185" spans="1:19" x14ac:dyDescent="0.2">
      <c r="A185" s="39" t="s">
        <v>14</v>
      </c>
      <c r="B185" s="25">
        <f t="shared" ref="B185:N185" si="62">MIN(B71:B100)</f>
        <v>8.3000000000000007</v>
      </c>
      <c r="C185" s="25">
        <f t="shared" si="62"/>
        <v>17.2</v>
      </c>
      <c r="D185" s="25">
        <f t="shared" si="62"/>
        <v>28</v>
      </c>
      <c r="E185" s="25">
        <f t="shared" si="62"/>
        <v>45.1</v>
      </c>
      <c r="F185" s="25">
        <f t="shared" si="62"/>
        <v>60.7</v>
      </c>
      <c r="G185" s="25">
        <f t="shared" si="62"/>
        <v>67.2</v>
      </c>
      <c r="H185" s="25">
        <f t="shared" si="62"/>
        <v>75.7</v>
      </c>
      <c r="I185" s="25">
        <f t="shared" si="62"/>
        <v>72.5</v>
      </c>
      <c r="J185" s="25">
        <f t="shared" si="62"/>
        <v>58.6</v>
      </c>
      <c r="K185" s="25">
        <f t="shared" si="62"/>
        <v>49.7</v>
      </c>
      <c r="L185" s="25">
        <f t="shared" si="62"/>
        <v>30.4</v>
      </c>
      <c r="M185" s="25">
        <f t="shared" si="62"/>
        <v>12</v>
      </c>
      <c r="N185" s="26">
        <f t="shared" si="62"/>
        <v>47.908333333333331</v>
      </c>
      <c r="O185" s="25"/>
      <c r="P185" s="24">
        <f>MIN(P71:P100)</f>
        <v>47.633333333333333</v>
      </c>
      <c r="Q185" s="25">
        <f>MIN(Q71:Q100)</f>
        <v>74.3</v>
      </c>
      <c r="R185" s="25">
        <f>MIN(R71:R100)</f>
        <v>49.733333333333327</v>
      </c>
      <c r="S185" s="26">
        <f>MIN(S71:S100)</f>
        <v>15.233333333333334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3" t="s">
        <v>19</v>
      </c>
      <c r="B187" s="64">
        <f>+A61</f>
        <v>1951</v>
      </c>
      <c r="C187" s="64">
        <f>A90</f>
        <v>1980</v>
      </c>
      <c r="D187" s="65"/>
      <c r="E187" s="64"/>
      <c r="F187" s="65"/>
      <c r="G187" s="65"/>
      <c r="H187" s="65"/>
      <c r="I187" s="65"/>
      <c r="J187" s="65"/>
      <c r="K187" s="65"/>
      <c r="L187" s="65"/>
      <c r="M187" s="65"/>
      <c r="N187" s="65"/>
      <c r="O187" s="63"/>
      <c r="P187" s="65"/>
      <c r="Q187" s="65"/>
      <c r="R187" s="65"/>
      <c r="S187" s="65"/>
    </row>
    <row r="188" spans="1:19" x14ac:dyDescent="0.2">
      <c r="A188" s="33" t="s">
        <v>20</v>
      </c>
      <c r="B188" s="44">
        <f t="shared" ref="B188:N188" si="63">AVERAGE(B61:B90)</f>
        <v>17.109999999999996</v>
      </c>
      <c r="C188" s="44">
        <f t="shared" si="63"/>
        <v>24.483333333333334</v>
      </c>
      <c r="D188" s="44">
        <f t="shared" si="63"/>
        <v>35.596666666666671</v>
      </c>
      <c r="E188" s="44">
        <f t="shared" si="63"/>
        <v>52.58</v>
      </c>
      <c r="F188" s="44">
        <f t="shared" si="63"/>
        <v>66.09</v>
      </c>
      <c r="G188" s="44">
        <f t="shared" si="63"/>
        <v>74.716666666666669</v>
      </c>
      <c r="H188" s="44">
        <f t="shared" si="63"/>
        <v>79.453333333333347</v>
      </c>
      <c r="I188" s="44">
        <f t="shared" si="63"/>
        <v>76.650000000000006</v>
      </c>
      <c r="J188" s="44">
        <f t="shared" si="63"/>
        <v>66.616666666666646</v>
      </c>
      <c r="K188" s="44">
        <f t="shared" si="63"/>
        <v>56.03</v>
      </c>
      <c r="L188" s="44">
        <f t="shared" si="63"/>
        <v>37.279999999999994</v>
      </c>
      <c r="M188" s="44">
        <f t="shared" si="63"/>
        <v>23.000000000000004</v>
      </c>
      <c r="N188" s="45">
        <f t="shared" si="63"/>
        <v>50.800555555555555</v>
      </c>
      <c r="O188" s="44"/>
      <c r="P188" s="54">
        <f>AVERAGE(P61:P90)</f>
        <v>51.422222222222231</v>
      </c>
      <c r="Q188" s="44">
        <f>AVERAGE(Q61:Q90)</f>
        <v>76.940000000000012</v>
      </c>
      <c r="R188" s="44">
        <f>AVERAGE(R61:R90)</f>
        <v>53.308888888888895</v>
      </c>
      <c r="S188" s="45">
        <f>AVERAGE(S61:S90)</f>
        <v>21.667777777777779</v>
      </c>
    </row>
    <row r="189" spans="1:19" x14ac:dyDescent="0.2">
      <c r="A189" s="50" t="s">
        <v>21</v>
      </c>
      <c r="B189" s="7">
        <f t="shared" ref="B189:N189" si="64">MEDIAN(B61:B90)</f>
        <v>17.149999999999999</v>
      </c>
      <c r="C189" s="7">
        <f t="shared" si="64"/>
        <v>24</v>
      </c>
      <c r="D189" s="7">
        <f t="shared" si="64"/>
        <v>34.299999999999997</v>
      </c>
      <c r="E189" s="7">
        <f t="shared" si="64"/>
        <v>53</v>
      </c>
      <c r="F189" s="7">
        <f t="shared" si="64"/>
        <v>66.599999999999994</v>
      </c>
      <c r="G189" s="7">
        <f t="shared" si="64"/>
        <v>74.7</v>
      </c>
      <c r="H189" s="7">
        <f t="shared" si="64"/>
        <v>79.150000000000006</v>
      </c>
      <c r="I189" s="7">
        <f t="shared" si="64"/>
        <v>76.400000000000006</v>
      </c>
      <c r="J189" s="7">
        <f t="shared" si="64"/>
        <v>67.099999999999994</v>
      </c>
      <c r="K189" s="7">
        <f t="shared" si="64"/>
        <v>55.5</v>
      </c>
      <c r="L189" s="7">
        <f t="shared" si="64"/>
        <v>37.450000000000003</v>
      </c>
      <c r="M189" s="7">
        <f t="shared" si="64"/>
        <v>22.6</v>
      </c>
      <c r="N189" s="30">
        <f t="shared" si="64"/>
        <v>50.920833333333334</v>
      </c>
      <c r="O189" s="7"/>
      <c r="P189" s="29">
        <f>MEDIAN(P61:P90)</f>
        <v>51.116666666666674</v>
      </c>
      <c r="Q189" s="7">
        <f>MEDIAN(Q61:Q90)</f>
        <v>76.966666666666669</v>
      </c>
      <c r="R189" s="7">
        <f>MEDIAN(R61:R90)</f>
        <v>52.65</v>
      </c>
      <c r="S189" s="30">
        <f>MEDIAN(S61:S90)</f>
        <v>21.8</v>
      </c>
    </row>
    <row r="190" spans="1:19" x14ac:dyDescent="0.2">
      <c r="A190" s="34" t="s">
        <v>22</v>
      </c>
      <c r="B190" s="7">
        <f t="shared" ref="B190:N190" si="65">STDEVP(B61:B90)</f>
        <v>4.5217511357142799</v>
      </c>
      <c r="C190" s="7">
        <f t="shared" si="65"/>
        <v>4.2612270011764872</v>
      </c>
      <c r="D190" s="7">
        <f t="shared" si="65"/>
        <v>4.2980215086581763</v>
      </c>
      <c r="E190" s="7">
        <f t="shared" si="65"/>
        <v>4.0839849820161342</v>
      </c>
      <c r="F190" s="7">
        <f t="shared" si="65"/>
        <v>4.0229632527943044</v>
      </c>
      <c r="G190" s="7">
        <f t="shared" si="65"/>
        <v>2.6167515909785721</v>
      </c>
      <c r="H190" s="7">
        <f t="shared" si="65"/>
        <v>2.7283368967600414</v>
      </c>
      <c r="I190" s="7">
        <f t="shared" si="65"/>
        <v>2.5597851472340416</v>
      </c>
      <c r="J190" s="7">
        <f t="shared" si="65"/>
        <v>2.7183430410617575</v>
      </c>
      <c r="K190" s="7">
        <f t="shared" si="65"/>
        <v>4.2806658360586844</v>
      </c>
      <c r="L190" s="7">
        <f t="shared" si="65"/>
        <v>3.7061570393063494</v>
      </c>
      <c r="M190" s="7">
        <f t="shared" si="65"/>
        <v>3.9832147820573063</v>
      </c>
      <c r="N190" s="30">
        <f t="shared" si="65"/>
        <v>1.2584215078255871</v>
      </c>
      <c r="O190" s="7"/>
      <c r="P190" s="29">
        <f>STDEVP(P61:P90)</f>
        <v>2.5976675197588084</v>
      </c>
      <c r="Q190" s="7">
        <f>STDEVP(Q61:Q90)</f>
        <v>1.7371837575246361</v>
      </c>
      <c r="R190" s="7">
        <f>STDEVP(R61:R90)</f>
        <v>2.5070704954459901</v>
      </c>
      <c r="S190" s="30">
        <f>STDEVP(S61:S90)</f>
        <v>2.7707130160454749</v>
      </c>
    </row>
    <row r="191" spans="1:19" x14ac:dyDescent="0.2">
      <c r="A191" s="36" t="s">
        <v>13</v>
      </c>
      <c r="B191" s="6">
        <f t="shared" ref="B191:N191" si="66">MAX(B61:B90)</f>
        <v>26.5</v>
      </c>
      <c r="C191" s="6">
        <f t="shared" si="66"/>
        <v>35.4</v>
      </c>
      <c r="D191" s="6">
        <f t="shared" si="66"/>
        <v>46.3</v>
      </c>
      <c r="E191" s="6">
        <f t="shared" si="66"/>
        <v>60.5</v>
      </c>
      <c r="F191" s="6">
        <f t="shared" si="66"/>
        <v>75.8</v>
      </c>
      <c r="G191" s="6">
        <f t="shared" si="66"/>
        <v>79.5</v>
      </c>
      <c r="H191" s="6">
        <f t="shared" si="66"/>
        <v>84</v>
      </c>
      <c r="I191" s="6">
        <f t="shared" si="66"/>
        <v>82</v>
      </c>
      <c r="J191" s="6">
        <f t="shared" si="66"/>
        <v>71.3</v>
      </c>
      <c r="K191" s="6">
        <f t="shared" si="66"/>
        <v>67.099999999999994</v>
      </c>
      <c r="L191" s="6">
        <f t="shared" si="66"/>
        <v>44.4</v>
      </c>
      <c r="M191" s="6">
        <f t="shared" si="66"/>
        <v>31.1</v>
      </c>
      <c r="N191" s="46">
        <f t="shared" si="66"/>
        <v>52.800000000000004</v>
      </c>
      <c r="O191" s="6"/>
      <c r="P191" s="55">
        <f>MAX(P61:P90)</f>
        <v>59.70000000000001</v>
      </c>
      <c r="Q191" s="6">
        <f>MAX(Q61:Q90)</f>
        <v>81.2</v>
      </c>
      <c r="R191" s="6">
        <f>MAX(R61:R90)</f>
        <v>60.066666666666663</v>
      </c>
      <c r="S191" s="46">
        <f>MAX(S61:S90)</f>
        <v>25.966666666666669</v>
      </c>
    </row>
    <row r="192" spans="1:19" x14ac:dyDescent="0.2">
      <c r="A192" s="39" t="s">
        <v>14</v>
      </c>
      <c r="B192" s="47">
        <f t="shared" ref="B192:N192" si="67">MIN(B61:B90)</f>
        <v>8.3000000000000007</v>
      </c>
      <c r="C192" s="47">
        <f t="shared" si="67"/>
        <v>17.2</v>
      </c>
      <c r="D192" s="47">
        <f t="shared" si="67"/>
        <v>28</v>
      </c>
      <c r="E192" s="47">
        <f t="shared" si="67"/>
        <v>45.1</v>
      </c>
      <c r="F192" s="47">
        <f t="shared" si="67"/>
        <v>58</v>
      </c>
      <c r="G192" s="47">
        <f t="shared" si="67"/>
        <v>67.2</v>
      </c>
      <c r="H192" s="47">
        <f t="shared" si="67"/>
        <v>74.5</v>
      </c>
      <c r="I192" s="47">
        <f t="shared" si="67"/>
        <v>71.3</v>
      </c>
      <c r="J192" s="47">
        <f t="shared" si="67"/>
        <v>58.6</v>
      </c>
      <c r="K192" s="47">
        <f t="shared" si="67"/>
        <v>49</v>
      </c>
      <c r="L192" s="47">
        <f t="shared" si="67"/>
        <v>28.8</v>
      </c>
      <c r="M192" s="47">
        <f t="shared" si="67"/>
        <v>15.5</v>
      </c>
      <c r="N192" s="48">
        <f t="shared" si="67"/>
        <v>47.658333333333339</v>
      </c>
      <c r="O192" s="47"/>
      <c r="P192" s="56">
        <f>MIN(P61:P90)</f>
        <v>47.633333333333333</v>
      </c>
      <c r="Q192" s="47">
        <f>MIN(Q61:Q90)</f>
        <v>73.2</v>
      </c>
      <c r="R192" s="47">
        <f>MIN(R61:R90)</f>
        <v>48.533333333333331</v>
      </c>
      <c r="S192" s="48">
        <f>MIN(S61:S90)</f>
        <v>15.233333333333334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3" t="s">
        <v>19</v>
      </c>
      <c r="B194" s="64">
        <f>+A51</f>
        <v>1941</v>
      </c>
      <c r="C194" s="64">
        <f>A80</f>
        <v>1970</v>
      </c>
      <c r="D194" s="65"/>
      <c r="E194" s="64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</row>
    <row r="195" spans="1:19" x14ac:dyDescent="0.2">
      <c r="A195" s="33" t="s">
        <v>20</v>
      </c>
      <c r="B195" s="44">
        <f t="shared" ref="B195:N195" si="68">AVERAGE(B51:B80)</f>
        <v>18.743333333333332</v>
      </c>
      <c r="C195" s="44">
        <f t="shared" si="68"/>
        <v>24.369999999999997</v>
      </c>
      <c r="D195" s="44">
        <f t="shared" si="68"/>
        <v>35.506666666666668</v>
      </c>
      <c r="E195" s="44">
        <f t="shared" si="68"/>
        <v>52.54666666666666</v>
      </c>
      <c r="F195" s="44">
        <f t="shared" si="68"/>
        <v>65.390000000000015</v>
      </c>
      <c r="G195" s="44">
        <f t="shared" si="68"/>
        <v>74.309999999999974</v>
      </c>
      <c r="H195" s="44">
        <f t="shared" si="68"/>
        <v>79.346666666666678</v>
      </c>
      <c r="I195" s="44">
        <f t="shared" si="68"/>
        <v>77.266666666666652</v>
      </c>
      <c r="J195" s="44">
        <f t="shared" si="68"/>
        <v>66.906666666666652</v>
      </c>
      <c r="K195" s="44">
        <f t="shared" si="68"/>
        <v>57.16</v>
      </c>
      <c r="L195" s="44">
        <f t="shared" si="68"/>
        <v>37.019999999999996</v>
      </c>
      <c r="M195" s="44">
        <f t="shared" si="68"/>
        <v>23.206666666666671</v>
      </c>
      <c r="N195" s="45">
        <f t="shared" si="68"/>
        <v>50.981111111111119</v>
      </c>
      <c r="O195" s="21"/>
      <c r="P195" s="54">
        <f>AVERAGE(P51:P80)</f>
        <v>51.14777777777779</v>
      </c>
      <c r="Q195" s="44">
        <f>AVERAGE(Q51:Q80)</f>
        <v>76.974444444444458</v>
      </c>
      <c r="R195" s="44">
        <f>AVERAGE(R51:R80)</f>
        <v>53.695555555555551</v>
      </c>
      <c r="S195" s="45">
        <f>AVERAGE(S51:S80)</f>
        <v>22.012222222222217</v>
      </c>
    </row>
    <row r="196" spans="1:19" x14ac:dyDescent="0.2">
      <c r="A196" s="50" t="s">
        <v>21</v>
      </c>
      <c r="B196" s="7">
        <f t="shared" ref="B196:N196" si="69">MEDIAN(B51:B80)</f>
        <v>19.2</v>
      </c>
      <c r="C196" s="7">
        <f t="shared" si="69"/>
        <v>24</v>
      </c>
      <c r="D196" s="7">
        <f t="shared" si="69"/>
        <v>33.85</v>
      </c>
      <c r="E196" s="7">
        <f t="shared" si="69"/>
        <v>53</v>
      </c>
      <c r="F196" s="7">
        <f t="shared" si="69"/>
        <v>65.050000000000011</v>
      </c>
      <c r="G196" s="7">
        <f t="shared" si="69"/>
        <v>74.550000000000011</v>
      </c>
      <c r="H196" s="7">
        <f t="shared" si="69"/>
        <v>79.349999999999994</v>
      </c>
      <c r="I196" s="7">
        <f t="shared" si="69"/>
        <v>76.849999999999994</v>
      </c>
      <c r="J196" s="7">
        <f t="shared" si="69"/>
        <v>67.3</v>
      </c>
      <c r="K196" s="7">
        <f t="shared" si="69"/>
        <v>57.3</v>
      </c>
      <c r="L196" s="7">
        <f t="shared" si="69"/>
        <v>37.549999999999997</v>
      </c>
      <c r="M196" s="7">
        <f t="shared" si="69"/>
        <v>23.5</v>
      </c>
      <c r="N196" s="30">
        <f t="shared" si="69"/>
        <v>51.016666666666666</v>
      </c>
      <c r="O196" s="7"/>
      <c r="P196" s="29">
        <f>MEDIAN(P51:P80)</f>
        <v>51.566666666666677</v>
      </c>
      <c r="Q196" s="7">
        <f>MEDIAN(Q51:Q80)</f>
        <v>77.083333333333343</v>
      </c>
      <c r="R196" s="7">
        <f>MEDIAN(R51:R80)</f>
        <v>53.599999999999994</v>
      </c>
      <c r="S196" s="30">
        <f>MEDIAN(S51:S80)</f>
        <v>21.533333333333335</v>
      </c>
    </row>
    <row r="197" spans="1:19" x14ac:dyDescent="0.2">
      <c r="A197" s="34" t="s">
        <v>22</v>
      </c>
      <c r="B197" s="7">
        <f t="shared" ref="B197:N197" si="70">STDEVP(B51:B80)</f>
        <v>4.5451573741242015</v>
      </c>
      <c r="C197" s="7">
        <f t="shared" si="70"/>
        <v>3.6607968167235989</v>
      </c>
      <c r="D197" s="7">
        <f t="shared" si="70"/>
        <v>5.0550261017020324</v>
      </c>
      <c r="E197" s="7">
        <f t="shared" si="70"/>
        <v>4.5948328466755886</v>
      </c>
      <c r="F197" s="7">
        <f t="shared" si="70"/>
        <v>3.4203654775476844</v>
      </c>
      <c r="G197" s="7">
        <f t="shared" si="70"/>
        <v>2.8988905923933492</v>
      </c>
      <c r="H197" s="7">
        <f t="shared" si="70"/>
        <v>2.5067553175813186</v>
      </c>
      <c r="I197" s="7">
        <f t="shared" si="70"/>
        <v>2.683695627716046</v>
      </c>
      <c r="J197" s="7">
        <f t="shared" si="70"/>
        <v>2.8493196068925326</v>
      </c>
      <c r="K197" s="7">
        <f t="shared" si="70"/>
        <v>4.071494402141143</v>
      </c>
      <c r="L197" s="7">
        <f t="shared" si="70"/>
        <v>3.8895929521395134</v>
      </c>
      <c r="M197" s="7">
        <f t="shared" si="70"/>
        <v>3.7816163504805496</v>
      </c>
      <c r="N197" s="30">
        <f t="shared" si="70"/>
        <v>1.3268975464463835</v>
      </c>
      <c r="O197" s="7"/>
      <c r="P197" s="29">
        <f>STDEVP(P51:P80)</f>
        <v>2.7141151389825584</v>
      </c>
      <c r="Q197" s="7">
        <f>STDEVP(Q51:Q80)</f>
        <v>1.7957704079376891</v>
      </c>
      <c r="R197" s="7">
        <f>STDEVP(R51:R80)</f>
        <v>2.4884136451032015</v>
      </c>
      <c r="S197" s="30">
        <f>STDEVP(S51:S80)</f>
        <v>2.513968138714044</v>
      </c>
    </row>
    <row r="198" spans="1:19" x14ac:dyDescent="0.2">
      <c r="A198" s="36" t="s">
        <v>13</v>
      </c>
      <c r="B198" s="6">
        <f t="shared" ref="B198:N198" si="71">MAX(B51:B80)</f>
        <v>29.7</v>
      </c>
      <c r="C198" s="6">
        <f t="shared" si="71"/>
        <v>35.4</v>
      </c>
      <c r="D198" s="6">
        <f t="shared" si="71"/>
        <v>47.6</v>
      </c>
      <c r="E198" s="6">
        <f t="shared" si="71"/>
        <v>60.5</v>
      </c>
      <c r="F198" s="6">
        <f t="shared" si="71"/>
        <v>71</v>
      </c>
      <c r="G198" s="6">
        <f t="shared" si="71"/>
        <v>79.3</v>
      </c>
      <c r="H198" s="6">
        <f t="shared" si="71"/>
        <v>84</v>
      </c>
      <c r="I198" s="6">
        <f t="shared" si="71"/>
        <v>83.6</v>
      </c>
      <c r="J198" s="6">
        <f t="shared" si="71"/>
        <v>75.5</v>
      </c>
      <c r="K198" s="6">
        <f t="shared" si="71"/>
        <v>67.099999999999994</v>
      </c>
      <c r="L198" s="6">
        <f t="shared" si="71"/>
        <v>44.4</v>
      </c>
      <c r="M198" s="6">
        <f t="shared" si="71"/>
        <v>31.1</v>
      </c>
      <c r="N198" s="46">
        <f t="shared" si="71"/>
        <v>52.800000000000004</v>
      </c>
      <c r="O198" s="7"/>
      <c r="P198" s="55">
        <f>MAX(P51:P80)</f>
        <v>56.233333333333327</v>
      </c>
      <c r="Q198" s="6">
        <f>MAX(Q51:Q80)</f>
        <v>79.899999999999991</v>
      </c>
      <c r="R198" s="6">
        <f>MAX(R51:R80)</f>
        <v>60.066666666666663</v>
      </c>
      <c r="S198" s="46">
        <f>MAX(S51:S80)</f>
        <v>27.899999999999995</v>
      </c>
    </row>
    <row r="199" spans="1:19" x14ac:dyDescent="0.2">
      <c r="A199" s="39" t="s">
        <v>14</v>
      </c>
      <c r="B199" s="47">
        <f t="shared" ref="B199:N199" si="72">MIN(B51:B80)</f>
        <v>9.3000000000000007</v>
      </c>
      <c r="C199" s="47">
        <f t="shared" si="72"/>
        <v>18.5</v>
      </c>
      <c r="D199" s="47">
        <f t="shared" si="72"/>
        <v>28</v>
      </c>
      <c r="E199" s="47">
        <f t="shared" si="72"/>
        <v>40.4</v>
      </c>
      <c r="F199" s="47">
        <f t="shared" si="72"/>
        <v>58</v>
      </c>
      <c r="G199" s="47">
        <f t="shared" si="72"/>
        <v>67.2</v>
      </c>
      <c r="H199" s="47">
        <f t="shared" si="72"/>
        <v>74.5</v>
      </c>
      <c r="I199" s="47">
        <f t="shared" si="72"/>
        <v>71.3</v>
      </c>
      <c r="J199" s="47">
        <f t="shared" si="72"/>
        <v>58.6</v>
      </c>
      <c r="K199" s="47">
        <f t="shared" si="72"/>
        <v>49</v>
      </c>
      <c r="L199" s="47">
        <f t="shared" si="72"/>
        <v>28.8</v>
      </c>
      <c r="M199" s="47">
        <f t="shared" si="72"/>
        <v>16</v>
      </c>
      <c r="N199" s="48">
        <f t="shared" si="72"/>
        <v>47.658333333333339</v>
      </c>
      <c r="O199" s="25"/>
      <c r="P199" s="56">
        <f>MIN(P51:P80)</f>
        <v>43.833333333333336</v>
      </c>
      <c r="Q199" s="47">
        <f>MIN(Q51:Q80)</f>
        <v>73.2</v>
      </c>
      <c r="R199" s="47">
        <f>MIN(R51:R80)</f>
        <v>48.533333333333331</v>
      </c>
      <c r="S199" s="48">
        <f>MIN(S51:S80)</f>
        <v>17.533333333333335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3" t="s">
        <v>19</v>
      </c>
      <c r="B201" s="64">
        <f>+A41</f>
        <v>1931</v>
      </c>
      <c r="C201" s="64">
        <f>A70</f>
        <v>1960</v>
      </c>
      <c r="D201" s="65"/>
      <c r="E201" s="64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</row>
    <row r="202" spans="1:19" x14ac:dyDescent="0.2">
      <c r="A202" s="33" t="s">
        <v>20</v>
      </c>
      <c r="B202" s="44">
        <f t="shared" ref="B202:N202" si="73">AVERAGE(B41:B70)</f>
        <v>19.786666666666665</v>
      </c>
      <c r="C202" s="44">
        <f t="shared" si="73"/>
        <v>24.103333333333332</v>
      </c>
      <c r="D202" s="44">
        <f t="shared" si="73"/>
        <v>34.563333333333325</v>
      </c>
      <c r="E202" s="44">
        <f t="shared" si="73"/>
        <v>51.953333333333347</v>
      </c>
      <c r="F202" s="44">
        <f t="shared" si="73"/>
        <v>65.989999999999995</v>
      </c>
      <c r="G202" s="44">
        <f t="shared" si="73"/>
        <v>74.819999999999993</v>
      </c>
      <c r="H202" s="44">
        <f t="shared" si="73"/>
        <v>80.349999999999966</v>
      </c>
      <c r="I202" s="44">
        <f t="shared" si="73"/>
        <v>77.723333333333329</v>
      </c>
      <c r="J202" s="44">
        <f t="shared" si="73"/>
        <v>68.079999999999984</v>
      </c>
      <c r="K202" s="44">
        <f t="shared" si="73"/>
        <v>56.57</v>
      </c>
      <c r="L202" s="44">
        <f t="shared" si="73"/>
        <v>36.636666666666663</v>
      </c>
      <c r="M202" s="44">
        <f t="shared" si="73"/>
        <v>23.736666666666665</v>
      </c>
      <c r="N202" s="45">
        <f t="shared" si="73"/>
        <v>51.192777777777771</v>
      </c>
      <c r="O202" s="21"/>
      <c r="P202" s="54">
        <f>AVERAGE(P41:P70)</f>
        <v>50.835555555555551</v>
      </c>
      <c r="Q202" s="44">
        <f>AVERAGE(Q41:Q70)</f>
        <v>77.631111111111125</v>
      </c>
      <c r="R202" s="44">
        <f>AVERAGE(R41:R70)</f>
        <v>53.762222222222228</v>
      </c>
      <c r="S202" s="45">
        <f>AVERAGE(S41:S70)</f>
        <v>22.414444444444442</v>
      </c>
    </row>
    <row r="203" spans="1:19" x14ac:dyDescent="0.2">
      <c r="A203" s="50" t="s">
        <v>21</v>
      </c>
      <c r="B203" s="7">
        <f t="shared" ref="B203:N203" si="74">MEDIAN(B41:B70)</f>
        <v>20.350000000000001</v>
      </c>
      <c r="C203" s="7">
        <f t="shared" si="74"/>
        <v>24</v>
      </c>
      <c r="D203" s="7">
        <f t="shared" si="74"/>
        <v>33.4</v>
      </c>
      <c r="E203" s="7">
        <f t="shared" si="74"/>
        <v>51.6</v>
      </c>
      <c r="F203" s="7">
        <f t="shared" si="74"/>
        <v>66</v>
      </c>
      <c r="G203" s="7">
        <f t="shared" si="74"/>
        <v>74.550000000000011</v>
      </c>
      <c r="H203" s="7">
        <f t="shared" si="74"/>
        <v>80.449999999999989</v>
      </c>
      <c r="I203" s="7">
        <f t="shared" si="74"/>
        <v>77.2</v>
      </c>
      <c r="J203" s="7">
        <f t="shared" si="74"/>
        <v>68.099999999999994</v>
      </c>
      <c r="K203" s="7">
        <f t="shared" si="74"/>
        <v>57.35</v>
      </c>
      <c r="L203" s="7">
        <f t="shared" si="74"/>
        <v>36.75</v>
      </c>
      <c r="M203" s="7">
        <f t="shared" si="74"/>
        <v>23.700000000000003</v>
      </c>
      <c r="N203" s="30">
        <f t="shared" si="74"/>
        <v>51.095833333333331</v>
      </c>
      <c r="O203" s="7"/>
      <c r="P203" s="29">
        <f>MEDIAN(P41:P70)</f>
        <v>50.899999999999991</v>
      </c>
      <c r="Q203" s="7">
        <f>MEDIAN(Q41:Q70)</f>
        <v>77.550000000000011</v>
      </c>
      <c r="R203" s="7">
        <f>MEDIAN(R41:R70)</f>
        <v>54.283333333333331</v>
      </c>
      <c r="S203" s="30">
        <f>MEDIAN(S41:S70)</f>
        <v>22.1</v>
      </c>
    </row>
    <row r="204" spans="1:19" x14ac:dyDescent="0.2">
      <c r="A204" s="34" t="s">
        <v>22</v>
      </c>
      <c r="B204" s="7">
        <f t="shared" ref="B204:N204" si="75">STDEVP(B41:B70)</f>
        <v>4.6585930160176989</v>
      </c>
      <c r="C204" s="7">
        <f t="shared" si="75"/>
        <v>4.7953090504042599</v>
      </c>
      <c r="D204" s="7">
        <f t="shared" si="75"/>
        <v>4.7912060648187431</v>
      </c>
      <c r="E204" s="7">
        <f t="shared" si="75"/>
        <v>4.7692580368671837</v>
      </c>
      <c r="F204" s="7">
        <f t="shared" si="75"/>
        <v>3.8503982478006948</v>
      </c>
      <c r="G204" s="7">
        <f t="shared" si="75"/>
        <v>3.2663333163247947</v>
      </c>
      <c r="H204" s="7">
        <f t="shared" si="75"/>
        <v>2.9803523281652446</v>
      </c>
      <c r="I204" s="7">
        <f t="shared" si="75"/>
        <v>2.6793884045099228</v>
      </c>
      <c r="J204" s="7">
        <f t="shared" si="75"/>
        <v>3.1358571396031421</v>
      </c>
      <c r="K204" s="7">
        <f t="shared" si="75"/>
        <v>4.1086210176489475</v>
      </c>
      <c r="L204" s="7">
        <f t="shared" si="75"/>
        <v>4.3410815344668885</v>
      </c>
      <c r="M204" s="7">
        <f t="shared" si="75"/>
        <v>4.1144852519955695</v>
      </c>
      <c r="N204" s="30">
        <f t="shared" si="75"/>
        <v>1.5777852112500959</v>
      </c>
      <c r="O204" s="7"/>
      <c r="P204" s="29">
        <f>STDEVP(P41:P70)</f>
        <v>2.7698232773327449</v>
      </c>
      <c r="Q204" s="7">
        <f>STDEVP(Q41:Q70)</f>
        <v>2.1044561773696167</v>
      </c>
      <c r="R204" s="7">
        <f>STDEVP(R41:R70)</f>
        <v>2.5260968770216961</v>
      </c>
      <c r="S204" s="30">
        <f>STDEVP(S41:S70)</f>
        <v>2.740055194541863</v>
      </c>
    </row>
    <row r="205" spans="1:19" x14ac:dyDescent="0.2">
      <c r="A205" s="36" t="s">
        <v>13</v>
      </c>
      <c r="B205" s="6">
        <f t="shared" ref="B205:N205" si="76">MAX(B41:B70)</f>
        <v>29.7</v>
      </c>
      <c r="C205" s="6">
        <f t="shared" si="76"/>
        <v>36.1</v>
      </c>
      <c r="D205" s="6">
        <f t="shared" si="76"/>
        <v>47.6</v>
      </c>
      <c r="E205" s="6">
        <f t="shared" si="76"/>
        <v>60.5</v>
      </c>
      <c r="F205" s="6">
        <f t="shared" si="76"/>
        <v>75.8</v>
      </c>
      <c r="G205" s="6">
        <f t="shared" si="76"/>
        <v>83.6</v>
      </c>
      <c r="H205" s="6">
        <f t="shared" si="76"/>
        <v>89</v>
      </c>
      <c r="I205" s="6">
        <f t="shared" si="76"/>
        <v>83.6</v>
      </c>
      <c r="J205" s="6">
        <f t="shared" si="76"/>
        <v>75.5</v>
      </c>
      <c r="K205" s="6">
        <f t="shared" si="76"/>
        <v>65.400000000000006</v>
      </c>
      <c r="L205" s="6">
        <f t="shared" si="76"/>
        <v>44.7</v>
      </c>
      <c r="M205" s="6">
        <f t="shared" si="76"/>
        <v>32.200000000000003</v>
      </c>
      <c r="N205" s="46">
        <f t="shared" si="76"/>
        <v>55.983333333333341</v>
      </c>
      <c r="O205" s="7"/>
      <c r="P205" s="55">
        <f>MAX(P41:P70)</f>
        <v>56.233333333333327</v>
      </c>
      <c r="Q205" s="6">
        <f>MAX(Q41:Q70)</f>
        <v>82.166666666666671</v>
      </c>
      <c r="R205" s="6">
        <f>MAX(R41:R70)</f>
        <v>59.633333333333326</v>
      </c>
      <c r="S205" s="46">
        <f>MAX(S41:S70)</f>
        <v>27.899999999999995</v>
      </c>
    </row>
    <row r="206" spans="1:19" x14ac:dyDescent="0.2">
      <c r="A206" s="39" t="s">
        <v>14</v>
      </c>
      <c r="B206" s="47">
        <f t="shared" ref="B206:N206" si="77">MIN(B41:B70)</f>
        <v>11.8</v>
      </c>
      <c r="C206" s="47">
        <f t="shared" si="77"/>
        <v>8.8000000000000007</v>
      </c>
      <c r="D206" s="47">
        <f t="shared" si="77"/>
        <v>27.2</v>
      </c>
      <c r="E206" s="47">
        <f t="shared" si="77"/>
        <v>40.4</v>
      </c>
      <c r="F206" s="47">
        <f t="shared" si="77"/>
        <v>58</v>
      </c>
      <c r="G206" s="47">
        <f t="shared" si="77"/>
        <v>68.2</v>
      </c>
      <c r="H206" s="47">
        <f t="shared" si="77"/>
        <v>74.5</v>
      </c>
      <c r="I206" s="47">
        <f t="shared" si="77"/>
        <v>71.3</v>
      </c>
      <c r="J206" s="47">
        <f t="shared" si="77"/>
        <v>62</v>
      </c>
      <c r="K206" s="47">
        <f t="shared" si="77"/>
        <v>49</v>
      </c>
      <c r="L206" s="47">
        <f t="shared" si="77"/>
        <v>28.8</v>
      </c>
      <c r="M206" s="47">
        <f t="shared" si="77"/>
        <v>17.399999999999999</v>
      </c>
      <c r="N206" s="48">
        <f t="shared" si="77"/>
        <v>47.658333333333339</v>
      </c>
      <c r="O206" s="25"/>
      <c r="P206" s="56">
        <f>MIN(P41:P70)</f>
        <v>43.833333333333336</v>
      </c>
      <c r="Q206" s="47">
        <f>MIN(Q41:Q70)</f>
        <v>73.2</v>
      </c>
      <c r="R206" s="47">
        <f>MIN(R41:R70)</f>
        <v>48.533333333333331</v>
      </c>
      <c r="S206" s="48">
        <f>MIN(S41:S70)</f>
        <v>14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3" t="s">
        <v>19</v>
      </c>
      <c r="B208" s="64">
        <f>+A31</f>
        <v>1921</v>
      </c>
      <c r="C208" s="64">
        <f>A60</f>
        <v>1950</v>
      </c>
      <c r="D208" s="65"/>
      <c r="E208" s="64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</row>
    <row r="209" spans="1:19" x14ac:dyDescent="0.2">
      <c r="A209" s="33" t="s">
        <v>20</v>
      </c>
      <c r="B209" s="44">
        <f t="shared" ref="B209:N209" si="78">AVERAGE(B31:B60)</f>
        <v>19.373333333333335</v>
      </c>
      <c r="C209" s="44">
        <f t="shared" si="78"/>
        <v>23.906666666666673</v>
      </c>
      <c r="D209" s="44">
        <f t="shared" si="78"/>
        <v>35.29</v>
      </c>
      <c r="E209" s="44">
        <f t="shared" si="78"/>
        <v>51.890000000000008</v>
      </c>
      <c r="F209" s="44">
        <f t="shared" si="78"/>
        <v>65.91</v>
      </c>
      <c r="G209" s="44">
        <f t="shared" si="78"/>
        <v>74.86</v>
      </c>
      <c r="H209" s="44">
        <f t="shared" si="78"/>
        <v>80.493333333333325</v>
      </c>
      <c r="I209" s="44">
        <f t="shared" si="78"/>
        <v>77.900000000000006</v>
      </c>
      <c r="J209" s="44">
        <f t="shared" si="78"/>
        <v>68.350000000000009</v>
      </c>
      <c r="K209" s="44">
        <f t="shared" si="78"/>
        <v>56.176666666666655</v>
      </c>
      <c r="L209" s="44">
        <f t="shared" si="78"/>
        <v>36.756666666666668</v>
      </c>
      <c r="M209" s="44">
        <f t="shared" si="78"/>
        <v>23.063333333333329</v>
      </c>
      <c r="N209" s="45">
        <f t="shared" si="78"/>
        <v>51.164166666666659</v>
      </c>
      <c r="O209" s="21"/>
      <c r="P209" s="54">
        <f>AVERAGE(P31:P60)</f>
        <v>51.029999999999987</v>
      </c>
      <c r="Q209" s="44">
        <f>AVERAGE(Q31:Q60)</f>
        <v>77.751111111111101</v>
      </c>
      <c r="R209" s="44">
        <f>AVERAGE(R31:R60)</f>
        <v>53.761111111111099</v>
      </c>
      <c r="S209" s="45">
        <f>AVERAGE(S31:S60)</f>
        <v>21.956666666666663</v>
      </c>
    </row>
    <row r="210" spans="1:19" x14ac:dyDescent="0.2">
      <c r="A210" s="50" t="s">
        <v>21</v>
      </c>
      <c r="B210" s="7">
        <f t="shared" ref="B210:N210" si="79">MEDIAN(B31:B60)</f>
        <v>19.850000000000001</v>
      </c>
      <c r="C210" s="7">
        <f t="shared" si="79"/>
        <v>24.5</v>
      </c>
      <c r="D210" s="7">
        <f t="shared" si="79"/>
        <v>34.700000000000003</v>
      </c>
      <c r="E210" s="7">
        <f t="shared" si="79"/>
        <v>50.900000000000006</v>
      </c>
      <c r="F210" s="7">
        <f t="shared" si="79"/>
        <v>65.95</v>
      </c>
      <c r="G210" s="7">
        <f t="shared" si="79"/>
        <v>74.400000000000006</v>
      </c>
      <c r="H210" s="7">
        <f t="shared" si="79"/>
        <v>80.75</v>
      </c>
      <c r="I210" s="7">
        <f t="shared" si="79"/>
        <v>77.45</v>
      </c>
      <c r="J210" s="7">
        <f t="shared" si="79"/>
        <v>68.099999999999994</v>
      </c>
      <c r="K210" s="7">
        <f t="shared" si="79"/>
        <v>57.5</v>
      </c>
      <c r="L210" s="7">
        <f t="shared" si="79"/>
        <v>36.65</v>
      </c>
      <c r="M210" s="7">
        <f t="shared" si="79"/>
        <v>22.65</v>
      </c>
      <c r="N210" s="30">
        <f t="shared" si="79"/>
        <v>51.25833333333334</v>
      </c>
      <c r="O210" s="7"/>
      <c r="P210" s="29">
        <f>MEDIAN(P31:P60)</f>
        <v>51.333333333333329</v>
      </c>
      <c r="Q210" s="7">
        <f>MEDIAN(Q31:Q60)</f>
        <v>77.616666666666674</v>
      </c>
      <c r="R210" s="7">
        <f>MEDIAN(R31:R60)</f>
        <v>53.833333333333329</v>
      </c>
      <c r="S210" s="30">
        <f>MEDIAN(S31:S60)</f>
        <v>21.55</v>
      </c>
    </row>
    <row r="211" spans="1:19" x14ac:dyDescent="0.2">
      <c r="A211" s="34" t="s">
        <v>22</v>
      </c>
      <c r="B211" s="7">
        <f t="shared" ref="B211:N211" si="80">STDEVP(B31:B60)</f>
        <v>5.230419571018067</v>
      </c>
      <c r="C211" s="7">
        <f t="shared" si="80"/>
        <v>5.0196237132101764</v>
      </c>
      <c r="D211" s="7">
        <f t="shared" si="80"/>
        <v>4.9574422168425656</v>
      </c>
      <c r="E211" s="7">
        <f t="shared" si="80"/>
        <v>4.6908670129660823</v>
      </c>
      <c r="F211" s="7">
        <f t="shared" si="80"/>
        <v>4.041068340591794</v>
      </c>
      <c r="G211" s="7">
        <f t="shared" si="80"/>
        <v>3.509377912584128</v>
      </c>
      <c r="H211" s="7">
        <f t="shared" si="80"/>
        <v>3.0037680040612691</v>
      </c>
      <c r="I211" s="7">
        <f t="shared" si="80"/>
        <v>2.7107194616927814</v>
      </c>
      <c r="J211" s="7">
        <f t="shared" si="80"/>
        <v>3.3819865956761763</v>
      </c>
      <c r="K211" s="7">
        <f t="shared" si="80"/>
        <v>4.3341037776633309</v>
      </c>
      <c r="L211" s="7">
        <f t="shared" si="80"/>
        <v>4.1121513698900909</v>
      </c>
      <c r="M211" s="7">
        <f t="shared" si="80"/>
        <v>4.7512442814722018</v>
      </c>
      <c r="N211" s="30">
        <f t="shared" si="80"/>
        <v>1.7152436793731773</v>
      </c>
      <c r="O211" s="7"/>
      <c r="P211" s="29">
        <f>STDEVP(P31:P60)</f>
        <v>2.8109751833627898</v>
      </c>
      <c r="Q211" s="7">
        <f>STDEVP(Q31:Q60)</f>
        <v>2.2642917841900632</v>
      </c>
      <c r="R211" s="7">
        <f>STDEVP(R31:R60)</f>
        <v>2.2776219458889693</v>
      </c>
      <c r="S211" s="30">
        <f>STDEVP(S31:S60)</f>
        <v>3.0319795513822401</v>
      </c>
    </row>
    <row r="212" spans="1:19" x14ac:dyDescent="0.2">
      <c r="A212" s="36" t="s">
        <v>13</v>
      </c>
      <c r="B212" s="6">
        <f t="shared" ref="B212:N212" si="81">MAX(B31:B60)</f>
        <v>29.7</v>
      </c>
      <c r="C212" s="6">
        <f t="shared" si="81"/>
        <v>36.1</v>
      </c>
      <c r="D212" s="6">
        <f t="shared" si="81"/>
        <v>47.6</v>
      </c>
      <c r="E212" s="6">
        <f t="shared" si="81"/>
        <v>60.5</v>
      </c>
      <c r="F212" s="6">
        <f t="shared" si="81"/>
        <v>75.8</v>
      </c>
      <c r="G212" s="6">
        <f t="shared" si="81"/>
        <v>83.6</v>
      </c>
      <c r="H212" s="6">
        <f t="shared" si="81"/>
        <v>89</v>
      </c>
      <c r="I212" s="6">
        <f t="shared" si="81"/>
        <v>83.6</v>
      </c>
      <c r="J212" s="6">
        <f t="shared" si="81"/>
        <v>75.5</v>
      </c>
      <c r="K212" s="6">
        <f t="shared" si="81"/>
        <v>65.400000000000006</v>
      </c>
      <c r="L212" s="6">
        <f t="shared" si="81"/>
        <v>44.7</v>
      </c>
      <c r="M212" s="6">
        <f t="shared" si="81"/>
        <v>34</v>
      </c>
      <c r="N212" s="46">
        <f t="shared" si="81"/>
        <v>55.983333333333341</v>
      </c>
      <c r="O212" s="7"/>
      <c r="P212" s="55">
        <f>MAX(P31:P60)</f>
        <v>56.233333333333327</v>
      </c>
      <c r="Q212" s="6">
        <f>MAX(Q31:Q60)</f>
        <v>82.166666666666671</v>
      </c>
      <c r="R212" s="6">
        <f>MAX(R31:R60)</f>
        <v>59.633333333333326</v>
      </c>
      <c r="S212" s="46">
        <f>MAX(S31:S60)</f>
        <v>29.566666666666663</v>
      </c>
    </row>
    <row r="213" spans="1:19" x14ac:dyDescent="0.2">
      <c r="A213" s="39" t="s">
        <v>14</v>
      </c>
      <c r="B213" s="47">
        <f t="shared" ref="B213:N213" si="82">MIN(B31:B60)</f>
        <v>7.7</v>
      </c>
      <c r="C213" s="47">
        <f t="shared" si="82"/>
        <v>8.8000000000000007</v>
      </c>
      <c r="D213" s="47">
        <f t="shared" si="82"/>
        <v>27.2</v>
      </c>
      <c r="E213" s="47">
        <f t="shared" si="82"/>
        <v>40.4</v>
      </c>
      <c r="F213" s="47">
        <f t="shared" si="82"/>
        <v>58.2</v>
      </c>
      <c r="G213" s="47">
        <f t="shared" si="82"/>
        <v>68.2</v>
      </c>
      <c r="H213" s="47">
        <f t="shared" si="82"/>
        <v>76.099999999999994</v>
      </c>
      <c r="I213" s="47">
        <f t="shared" si="82"/>
        <v>73.599999999999994</v>
      </c>
      <c r="J213" s="47">
        <f t="shared" si="82"/>
        <v>62.3</v>
      </c>
      <c r="K213" s="47">
        <f t="shared" si="82"/>
        <v>42.5</v>
      </c>
      <c r="L213" s="47">
        <f t="shared" si="82"/>
        <v>30.4</v>
      </c>
      <c r="M213" s="47">
        <f t="shared" si="82"/>
        <v>13.5</v>
      </c>
      <c r="N213" s="48">
        <f t="shared" si="82"/>
        <v>47.85</v>
      </c>
      <c r="O213" s="25"/>
      <c r="P213" s="56">
        <f>MIN(P31:P60)</f>
        <v>43.833333333333336</v>
      </c>
      <c r="Q213" s="47">
        <f>MIN(Q31:Q60)</f>
        <v>73.600000000000009</v>
      </c>
      <c r="R213" s="47">
        <f>MIN(R31:R60)</f>
        <v>48.233333333333341</v>
      </c>
      <c r="S213" s="48">
        <f>MIN(S31:S60)</f>
        <v>14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3" t="s">
        <v>19</v>
      </c>
      <c r="B215" s="64">
        <f>+A21</f>
        <v>1911</v>
      </c>
      <c r="C215" s="64">
        <f>A50</f>
        <v>1940</v>
      </c>
      <c r="D215" s="65"/>
      <c r="E215" s="64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</row>
    <row r="216" spans="1:19" x14ac:dyDescent="0.2">
      <c r="A216" s="33" t="s">
        <v>20</v>
      </c>
      <c r="B216" s="44">
        <f t="shared" ref="B216:N216" si="83">AVERAGE(B21:B50)</f>
        <v>18.016666666666669</v>
      </c>
      <c r="C216" s="44">
        <f t="shared" si="83"/>
        <v>23.113333333333337</v>
      </c>
      <c r="D216" s="44">
        <f t="shared" si="83"/>
        <v>35.373333333333335</v>
      </c>
      <c r="E216" s="44">
        <f t="shared" si="83"/>
        <v>52.006666666666653</v>
      </c>
      <c r="F216" s="44">
        <f t="shared" si="83"/>
        <v>66.216666666666669</v>
      </c>
      <c r="G216" s="44">
        <f t="shared" si="83"/>
        <v>74.956666666666678</v>
      </c>
      <c r="H216" s="44">
        <f t="shared" si="83"/>
        <v>80.476666666666674</v>
      </c>
      <c r="I216" s="44">
        <f t="shared" si="83"/>
        <v>77.103333333333325</v>
      </c>
      <c r="J216" s="44">
        <f t="shared" si="83"/>
        <v>68.273333333333341</v>
      </c>
      <c r="K216" s="44">
        <f t="shared" si="83"/>
        <v>54.956666666666671</v>
      </c>
      <c r="L216" s="44">
        <f t="shared" si="83"/>
        <v>37.286666666666669</v>
      </c>
      <c r="M216" s="44">
        <f t="shared" si="83"/>
        <v>23.31</v>
      </c>
      <c r="N216" s="45">
        <f t="shared" si="83"/>
        <v>50.924166666666657</v>
      </c>
      <c r="O216" s="21"/>
      <c r="P216" s="54">
        <f>AVERAGE(P21:P50)</f>
        <v>51.198888888888881</v>
      </c>
      <c r="Q216" s="44">
        <f>AVERAGE(Q21:Q50)</f>
        <v>77.512222222222221</v>
      </c>
      <c r="R216" s="44">
        <f>AVERAGE(R21:R50)</f>
        <v>53.505555555555546</v>
      </c>
      <c r="S216" s="45">
        <f>AVERAGE(S21:S50)</f>
        <v>21.451111111111114</v>
      </c>
    </row>
    <row r="217" spans="1:19" x14ac:dyDescent="0.2">
      <c r="A217" s="50" t="s">
        <v>21</v>
      </c>
      <c r="B217" s="7">
        <f t="shared" ref="B217:N217" si="84">MEDIAN(B21:B50)</f>
        <v>18.649999999999999</v>
      </c>
      <c r="C217" s="7">
        <f t="shared" si="84"/>
        <v>23.8</v>
      </c>
      <c r="D217" s="7">
        <f t="shared" si="84"/>
        <v>35.400000000000006</v>
      </c>
      <c r="E217" s="7">
        <f t="shared" si="84"/>
        <v>51.349999999999994</v>
      </c>
      <c r="F217" s="7">
        <f t="shared" si="84"/>
        <v>66.25</v>
      </c>
      <c r="G217" s="7">
        <f t="shared" si="84"/>
        <v>74.400000000000006</v>
      </c>
      <c r="H217" s="7">
        <f t="shared" si="84"/>
        <v>80.650000000000006</v>
      </c>
      <c r="I217" s="7">
        <f t="shared" si="84"/>
        <v>77.2</v>
      </c>
      <c r="J217" s="7">
        <f t="shared" si="84"/>
        <v>68</v>
      </c>
      <c r="K217" s="7">
        <f t="shared" si="84"/>
        <v>55.45</v>
      </c>
      <c r="L217" s="7">
        <f t="shared" si="84"/>
        <v>37.5</v>
      </c>
      <c r="M217" s="7">
        <f t="shared" si="84"/>
        <v>22.65</v>
      </c>
      <c r="N217" s="30">
        <f t="shared" si="84"/>
        <v>50.912500000000001</v>
      </c>
      <c r="O217" s="7"/>
      <c r="P217" s="29">
        <f>MEDIAN(P21:P50)</f>
        <v>51.083333333333329</v>
      </c>
      <c r="Q217" s="7">
        <f>MEDIAN(Q21:Q50)</f>
        <v>77.516666666666666</v>
      </c>
      <c r="R217" s="7">
        <f>MEDIAN(R21:R50)</f>
        <v>53.383333333333333</v>
      </c>
      <c r="S217" s="30">
        <f>MEDIAN(S21:S50)</f>
        <v>21.7</v>
      </c>
    </row>
    <row r="218" spans="1:19" x14ac:dyDescent="0.2">
      <c r="A218" s="34" t="s">
        <v>22</v>
      </c>
      <c r="B218" s="7">
        <f t="shared" ref="B218:N218" si="85">STDEVP(B21:B50)</f>
        <v>6.0008934519971371</v>
      </c>
      <c r="C218" s="7">
        <f t="shared" si="85"/>
        <v>5.8146214169300929</v>
      </c>
      <c r="D218" s="7">
        <f t="shared" si="85"/>
        <v>4.2409852104853432</v>
      </c>
      <c r="E218" s="7">
        <f t="shared" si="85"/>
        <v>4.3705784005730361</v>
      </c>
      <c r="F218" s="7">
        <f t="shared" si="85"/>
        <v>3.9126362241105688</v>
      </c>
      <c r="G218" s="7">
        <f t="shared" si="85"/>
        <v>3.7812417125712674</v>
      </c>
      <c r="H218" s="7">
        <f t="shared" si="85"/>
        <v>3.2011126537849659</v>
      </c>
      <c r="I218" s="7">
        <f t="shared" si="85"/>
        <v>2.9448806804728478</v>
      </c>
      <c r="J218" s="7">
        <f t="shared" si="85"/>
        <v>3.2659795195656423</v>
      </c>
      <c r="K218" s="7">
        <f t="shared" si="85"/>
        <v>4.9118009822150661</v>
      </c>
      <c r="L218" s="7">
        <f t="shared" si="85"/>
        <v>4.5285563066193628</v>
      </c>
      <c r="M218" s="7">
        <f t="shared" si="85"/>
        <v>5.6628820695237305</v>
      </c>
      <c r="N218" s="30">
        <f t="shared" si="85"/>
        <v>1.7075788984537281</v>
      </c>
      <c r="O218" s="7"/>
      <c r="P218" s="29">
        <f>STDEVP(P21:P50)</f>
        <v>2.3186759205829861</v>
      </c>
      <c r="Q218" s="7">
        <f>STDEVP(Q21:Q50)</f>
        <v>2.3784290385374178</v>
      </c>
      <c r="R218" s="7">
        <f>STDEVP(R21:R50)</f>
        <v>2.5322231973085718</v>
      </c>
      <c r="S218" s="30">
        <f>STDEVP(S21:S50)</f>
        <v>3.6095935272685025</v>
      </c>
    </row>
    <row r="219" spans="1:19" x14ac:dyDescent="0.2">
      <c r="A219" s="36" t="s">
        <v>13</v>
      </c>
      <c r="B219" s="6">
        <f t="shared" ref="B219:N219" si="86">MAX(B21:B50)</f>
        <v>27.2</v>
      </c>
      <c r="C219" s="6">
        <f t="shared" si="86"/>
        <v>36.1</v>
      </c>
      <c r="D219" s="6">
        <f t="shared" si="86"/>
        <v>45.1</v>
      </c>
      <c r="E219" s="6">
        <f t="shared" si="86"/>
        <v>63.9</v>
      </c>
      <c r="F219" s="6">
        <f t="shared" si="86"/>
        <v>75.8</v>
      </c>
      <c r="G219" s="6">
        <f t="shared" si="86"/>
        <v>83.6</v>
      </c>
      <c r="H219" s="6">
        <f t="shared" si="86"/>
        <v>89</v>
      </c>
      <c r="I219" s="6">
        <f t="shared" si="86"/>
        <v>83.4</v>
      </c>
      <c r="J219" s="6">
        <f t="shared" si="86"/>
        <v>74.2</v>
      </c>
      <c r="K219" s="6">
        <f t="shared" si="86"/>
        <v>63.4</v>
      </c>
      <c r="L219" s="6">
        <f t="shared" si="86"/>
        <v>44.8</v>
      </c>
      <c r="M219" s="6">
        <f t="shared" si="86"/>
        <v>34.6</v>
      </c>
      <c r="N219" s="46">
        <f t="shared" si="86"/>
        <v>55.983333333333341</v>
      </c>
      <c r="O219" s="7"/>
      <c r="P219" s="55">
        <f>MAX(P21:P50)</f>
        <v>55.366666666666667</v>
      </c>
      <c r="Q219" s="6">
        <f>MAX(Q21:Q50)</f>
        <v>82.166666666666671</v>
      </c>
      <c r="R219" s="6">
        <f>MAX(R21:R50)</f>
        <v>59.633333333333326</v>
      </c>
      <c r="S219" s="46">
        <f>MAX(S21:S50)</f>
        <v>29.566666666666663</v>
      </c>
    </row>
    <row r="220" spans="1:19" x14ac:dyDescent="0.2">
      <c r="A220" s="39" t="s">
        <v>14</v>
      </c>
      <c r="B220" s="47">
        <f t="shared" ref="B220:N220" si="87">MIN(B21:B50)</f>
        <v>2.4</v>
      </c>
      <c r="C220" s="47">
        <f t="shared" si="87"/>
        <v>8.8000000000000007</v>
      </c>
      <c r="D220" s="47">
        <f t="shared" si="87"/>
        <v>27.2</v>
      </c>
      <c r="E220" s="47">
        <f t="shared" si="87"/>
        <v>44.8</v>
      </c>
      <c r="F220" s="47">
        <f t="shared" si="87"/>
        <v>58.2</v>
      </c>
      <c r="G220" s="47">
        <f t="shared" si="87"/>
        <v>68.599999999999994</v>
      </c>
      <c r="H220" s="47">
        <f t="shared" si="87"/>
        <v>74.400000000000006</v>
      </c>
      <c r="I220" s="47">
        <f t="shared" si="87"/>
        <v>70.3</v>
      </c>
      <c r="J220" s="47">
        <f t="shared" si="87"/>
        <v>62.3</v>
      </c>
      <c r="K220" s="47">
        <f t="shared" si="87"/>
        <v>42.5</v>
      </c>
      <c r="L220" s="47">
        <f t="shared" si="87"/>
        <v>29.6</v>
      </c>
      <c r="M220" s="47">
        <f t="shared" si="87"/>
        <v>13.5</v>
      </c>
      <c r="N220" s="48">
        <f t="shared" si="87"/>
        <v>47.166666666666664</v>
      </c>
      <c r="O220" s="25"/>
      <c r="P220" s="56">
        <f>MIN(P21:P50)</f>
        <v>47.1</v>
      </c>
      <c r="Q220" s="47">
        <f>MIN(Q21:Q50)</f>
        <v>72.166666666666671</v>
      </c>
      <c r="R220" s="47">
        <f>MIN(R21:R50)</f>
        <v>48.233333333333341</v>
      </c>
      <c r="S220" s="48">
        <f>MIN(S21:S50)</f>
        <v>14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3" t="s">
        <v>19</v>
      </c>
      <c r="B222" s="64">
        <f>+A11</f>
        <v>1901</v>
      </c>
      <c r="C222" s="64">
        <f>A40</f>
        <v>1930</v>
      </c>
      <c r="D222" s="65"/>
      <c r="E222" s="64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</row>
    <row r="223" spans="1:19" x14ac:dyDescent="0.2">
      <c r="A223" s="33" t="s">
        <v>20</v>
      </c>
      <c r="B223" s="44">
        <f t="shared" ref="B223:N223" si="88">AVERAGE(B11:B40)</f>
        <v>17.970000000000002</v>
      </c>
      <c r="C223" s="44">
        <f t="shared" si="88"/>
        <v>22.756666666666668</v>
      </c>
      <c r="D223" s="44">
        <f t="shared" si="88"/>
        <v>36.633333333333333</v>
      </c>
      <c r="E223" s="44">
        <f t="shared" si="88"/>
        <v>52.75333333333333</v>
      </c>
      <c r="F223" s="44">
        <f t="shared" si="88"/>
        <v>65.53</v>
      </c>
      <c r="G223" s="44">
        <f t="shared" si="88"/>
        <v>74.730000000000018</v>
      </c>
      <c r="H223" s="44">
        <f t="shared" si="88"/>
        <v>79.42</v>
      </c>
      <c r="I223" s="44">
        <f t="shared" si="88"/>
        <v>76.399999999999991</v>
      </c>
      <c r="J223" s="44">
        <f t="shared" si="88"/>
        <v>67.77</v>
      </c>
      <c r="K223" s="44">
        <f t="shared" si="88"/>
        <v>55.126666666666658</v>
      </c>
      <c r="L223" s="44">
        <f t="shared" si="88"/>
        <v>37.79666666666666</v>
      </c>
      <c r="M223" s="44">
        <f t="shared" si="88"/>
        <v>22.790000000000003</v>
      </c>
      <c r="N223" s="45">
        <f t="shared" si="88"/>
        <v>50.806388888888904</v>
      </c>
      <c r="O223" s="21"/>
      <c r="P223" s="54">
        <f>AVERAGE(P11:P40)</f>
        <v>51.638888888888893</v>
      </c>
      <c r="Q223" s="44">
        <f>AVERAGE(Q11:Q40)</f>
        <v>76.84999999999998</v>
      </c>
      <c r="R223" s="44">
        <f>AVERAGE(R11:R40)</f>
        <v>53.564444444444455</v>
      </c>
      <c r="S223" s="45">
        <f>AVERAGE(S11:S40)</f>
        <v>21.428888888888892</v>
      </c>
    </row>
    <row r="224" spans="1:19" x14ac:dyDescent="0.2">
      <c r="A224" s="50" t="s">
        <v>21</v>
      </c>
      <c r="B224" s="7">
        <f t="shared" ref="B224:N224" si="89">MEDIAN(B11:B40)</f>
        <v>19.200000000000003</v>
      </c>
      <c r="C224" s="7">
        <f t="shared" si="89"/>
        <v>23.3</v>
      </c>
      <c r="D224" s="7">
        <f t="shared" si="89"/>
        <v>36.4</v>
      </c>
      <c r="E224" s="7">
        <f t="shared" si="89"/>
        <v>52</v>
      </c>
      <c r="F224" s="7">
        <f t="shared" si="89"/>
        <v>66.2</v>
      </c>
      <c r="G224" s="7">
        <f t="shared" si="89"/>
        <v>74.650000000000006</v>
      </c>
      <c r="H224" s="7">
        <f t="shared" si="89"/>
        <v>79.099999999999994</v>
      </c>
      <c r="I224" s="7">
        <f t="shared" si="89"/>
        <v>76.050000000000011</v>
      </c>
      <c r="J224" s="7">
        <f t="shared" si="89"/>
        <v>67.5</v>
      </c>
      <c r="K224" s="7">
        <f t="shared" si="89"/>
        <v>55.45</v>
      </c>
      <c r="L224" s="7">
        <f t="shared" si="89"/>
        <v>38</v>
      </c>
      <c r="M224" s="7">
        <f t="shared" si="89"/>
        <v>22.7</v>
      </c>
      <c r="N224" s="30">
        <f t="shared" si="89"/>
        <v>50.86666666666666</v>
      </c>
      <c r="O224" s="7"/>
      <c r="P224" s="29">
        <f>MEDIAN(P11:P40)</f>
        <v>51.45</v>
      </c>
      <c r="Q224" s="7">
        <f>MEDIAN(Q11:Q40)</f>
        <v>76.900000000000006</v>
      </c>
      <c r="R224" s="7">
        <f>MEDIAN(R11:R40)</f>
        <v>53.466666666666669</v>
      </c>
      <c r="S224" s="30">
        <f>MEDIAN(S11:S40)</f>
        <v>21.483333333333334</v>
      </c>
    </row>
    <row r="225" spans="1:19" x14ac:dyDescent="0.2">
      <c r="A225" s="34" t="s">
        <v>22</v>
      </c>
      <c r="B225" s="7">
        <f t="shared" ref="B225:N225" si="90">STDEVP(B11:B40)</f>
        <v>5.5543466462462234</v>
      </c>
      <c r="C225" s="7">
        <f t="shared" si="90"/>
        <v>4.7901762899593558</v>
      </c>
      <c r="D225" s="7">
        <f t="shared" si="90"/>
        <v>5.0096795195789561</v>
      </c>
      <c r="E225" s="7">
        <f t="shared" si="90"/>
        <v>4.9357696686760226</v>
      </c>
      <c r="F225" s="7">
        <f t="shared" si="90"/>
        <v>3.6116616674323168</v>
      </c>
      <c r="G225" s="7">
        <f t="shared" si="90"/>
        <v>3.4495555269242053</v>
      </c>
      <c r="H225" s="7">
        <f t="shared" si="90"/>
        <v>2.5428855001094064</v>
      </c>
      <c r="I225" s="7">
        <f t="shared" si="90"/>
        <v>2.6866335812685742</v>
      </c>
      <c r="J225" s="7">
        <f t="shared" si="90"/>
        <v>3.2856404753614377</v>
      </c>
      <c r="K225" s="7">
        <f t="shared" si="90"/>
        <v>4.6778865123282136</v>
      </c>
      <c r="L225" s="7">
        <f t="shared" si="90"/>
        <v>4.3440751477028217</v>
      </c>
      <c r="M225" s="7">
        <f t="shared" si="90"/>
        <v>5.4427535923158015</v>
      </c>
      <c r="N225" s="30">
        <f t="shared" si="90"/>
        <v>1.5244742313659367</v>
      </c>
      <c r="O225" s="7"/>
      <c r="P225" s="29">
        <f>STDEVP(P11:P40)</f>
        <v>2.7984662907112026</v>
      </c>
      <c r="Q225" s="7">
        <f>STDEVP(Q11:Q40)</f>
        <v>2.0885002593567776</v>
      </c>
      <c r="R225" s="7">
        <f>STDEVP(R11:R40)</f>
        <v>2.2569388205058125</v>
      </c>
      <c r="S225" s="30">
        <f>STDEVP(S11:S40)</f>
        <v>3.6702682648278402</v>
      </c>
    </row>
    <row r="226" spans="1:19" x14ac:dyDescent="0.2">
      <c r="A226" s="36" t="s">
        <v>13</v>
      </c>
      <c r="B226" s="6">
        <f t="shared" ref="B226:N226" si="91">MAX(B11:B40)</f>
        <v>26.2</v>
      </c>
      <c r="C226" s="6">
        <f t="shared" si="91"/>
        <v>30.9</v>
      </c>
      <c r="D226" s="6">
        <f t="shared" si="91"/>
        <v>52.1</v>
      </c>
      <c r="E226" s="6">
        <f t="shared" si="91"/>
        <v>63.9</v>
      </c>
      <c r="F226" s="6">
        <f t="shared" si="91"/>
        <v>72.099999999999994</v>
      </c>
      <c r="G226" s="6">
        <f t="shared" si="91"/>
        <v>82</v>
      </c>
      <c r="H226" s="6">
        <f t="shared" si="91"/>
        <v>85.7</v>
      </c>
      <c r="I226" s="6">
        <f t="shared" si="91"/>
        <v>82.9</v>
      </c>
      <c r="J226" s="6">
        <f t="shared" si="91"/>
        <v>76.2</v>
      </c>
      <c r="K226" s="6">
        <f t="shared" si="91"/>
        <v>63.4</v>
      </c>
      <c r="L226" s="6">
        <f t="shared" si="91"/>
        <v>44.8</v>
      </c>
      <c r="M226" s="6">
        <f t="shared" si="91"/>
        <v>34.6</v>
      </c>
      <c r="N226" s="46">
        <f t="shared" si="91"/>
        <v>54.108333333333341</v>
      </c>
      <c r="O226" s="7"/>
      <c r="P226" s="55">
        <f>MAX(P11:P40)</f>
        <v>58.466666666666669</v>
      </c>
      <c r="Q226" s="6">
        <f>MAX(Q11:Q40)</f>
        <v>81.533333333333331</v>
      </c>
      <c r="R226" s="6">
        <f>MAX(R11:R40)</f>
        <v>57.6</v>
      </c>
      <c r="S226" s="46">
        <f>MAX(S11:S40)</f>
        <v>29.566666666666663</v>
      </c>
    </row>
    <row r="227" spans="1:19" x14ac:dyDescent="0.2">
      <c r="A227" s="39" t="s">
        <v>14</v>
      </c>
      <c r="B227" s="47">
        <f t="shared" ref="B227:N227" si="92">MIN(B11:B40)</f>
        <v>2.4</v>
      </c>
      <c r="C227" s="47">
        <f t="shared" si="92"/>
        <v>13.3</v>
      </c>
      <c r="D227" s="47">
        <f t="shared" si="92"/>
        <v>28.3</v>
      </c>
      <c r="E227" s="47">
        <f t="shared" si="92"/>
        <v>43.7</v>
      </c>
      <c r="F227" s="47">
        <f t="shared" si="92"/>
        <v>56.2</v>
      </c>
      <c r="G227" s="47">
        <f t="shared" si="92"/>
        <v>68.599999999999994</v>
      </c>
      <c r="H227" s="47">
        <f t="shared" si="92"/>
        <v>74.400000000000006</v>
      </c>
      <c r="I227" s="47">
        <f t="shared" si="92"/>
        <v>70.3</v>
      </c>
      <c r="J227" s="47">
        <f t="shared" si="92"/>
        <v>62.3</v>
      </c>
      <c r="K227" s="47">
        <f t="shared" si="92"/>
        <v>42.5</v>
      </c>
      <c r="L227" s="47">
        <f t="shared" si="92"/>
        <v>29.6</v>
      </c>
      <c r="M227" s="47">
        <f t="shared" si="92"/>
        <v>13.5</v>
      </c>
      <c r="N227" s="48">
        <f t="shared" si="92"/>
        <v>47.166666666666664</v>
      </c>
      <c r="O227" s="25"/>
      <c r="P227" s="56">
        <f>MIN(P11:P40)</f>
        <v>45.566666666666663</v>
      </c>
      <c r="Q227" s="47">
        <f>MIN(Q11:Q40)</f>
        <v>72.166666666666671</v>
      </c>
      <c r="R227" s="47">
        <f>MIN(R11:R40)</f>
        <v>48.233333333333341</v>
      </c>
      <c r="S227" s="48">
        <f>MIN(S11:S40)</f>
        <v>14.4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1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  <row r="231" spans="1:19" x14ac:dyDescent="0.2">
      <c r="P231" s="6"/>
      <c r="Q231" s="6"/>
      <c r="R231" s="6"/>
      <c r="S231" s="6"/>
    </row>
    <row r="232" spans="1:19" x14ac:dyDescent="0.2">
      <c r="P232" s="6"/>
      <c r="Q232" s="6"/>
      <c r="R232" s="6"/>
      <c r="S232" s="6"/>
    </row>
    <row r="233" spans="1:19" x14ac:dyDescent="0.2">
      <c r="P233" s="2"/>
      <c r="R233" s="2"/>
      <c r="S233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&amp;C&amp;"Arial,Bold"Maximum Temperature: Northwest Wisconsin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TX4701</vt:lpstr>
      <vt:lpstr>'TX4701'!Print_Area</vt:lpstr>
      <vt:lpstr>'TX4701'!Print_Titles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2023-08-22T21:54:54Z</dcterms:modified>
</cp:coreProperties>
</file>