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B99CD24D-6A03-4C2F-89CE-1EC3F98AB8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DDU4700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HDDU4700!$A$1:$R$223</definedName>
    <definedName name="_xlnm.Print_Titles" localSheetId="0">HDDU4700!$4:$4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3" i="1" l="1"/>
  <c r="Q133" i="1"/>
  <c r="P133" i="1"/>
  <c r="N133" i="1"/>
  <c r="R131" i="1" l="1"/>
  <c r="Q131" i="1"/>
  <c r="P131" i="1"/>
  <c r="N131" i="1"/>
  <c r="M156" i="1" l="1"/>
  <c r="L156" i="1"/>
  <c r="K156" i="1"/>
  <c r="J156" i="1"/>
  <c r="I156" i="1"/>
  <c r="M155" i="1"/>
  <c r="L155" i="1"/>
  <c r="K155" i="1"/>
  <c r="J155" i="1"/>
  <c r="I155" i="1"/>
  <c r="M154" i="1"/>
  <c r="L154" i="1"/>
  <c r="K154" i="1"/>
  <c r="J154" i="1"/>
  <c r="I154" i="1"/>
  <c r="M153" i="1"/>
  <c r="L153" i="1"/>
  <c r="K153" i="1"/>
  <c r="J153" i="1"/>
  <c r="I153" i="1"/>
  <c r="M152" i="1"/>
  <c r="L152" i="1"/>
  <c r="K152" i="1"/>
  <c r="J152" i="1"/>
  <c r="I152" i="1"/>
  <c r="H156" i="1"/>
  <c r="H155" i="1"/>
  <c r="H154" i="1"/>
  <c r="H153" i="1"/>
  <c r="H152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B156" i="1"/>
  <c r="B155" i="1"/>
  <c r="B154" i="1"/>
  <c r="B153" i="1"/>
  <c r="B152" i="1"/>
  <c r="R132" i="1" l="1"/>
  <c r="Q132" i="1"/>
  <c r="P132" i="1"/>
  <c r="N132" i="1"/>
  <c r="R130" i="1"/>
  <c r="Q130" i="1"/>
  <c r="P130" i="1"/>
  <c r="N130" i="1"/>
  <c r="R129" i="1"/>
  <c r="Q129" i="1"/>
  <c r="P129" i="1"/>
  <c r="N129" i="1"/>
  <c r="R128" i="1"/>
  <c r="Q128" i="1"/>
  <c r="P128" i="1"/>
  <c r="N128" i="1"/>
  <c r="R127" i="1"/>
  <c r="Q127" i="1"/>
  <c r="P127" i="1"/>
  <c r="N127" i="1"/>
  <c r="R126" i="1"/>
  <c r="Q126" i="1"/>
  <c r="P126" i="1"/>
  <c r="N126" i="1"/>
  <c r="R125" i="1"/>
  <c r="Q125" i="1"/>
  <c r="P125" i="1"/>
  <c r="N125" i="1"/>
  <c r="R124" i="1"/>
  <c r="Q124" i="1"/>
  <c r="P124" i="1"/>
  <c r="N124" i="1"/>
  <c r="R123" i="1"/>
  <c r="Q123" i="1"/>
  <c r="P123" i="1"/>
  <c r="N123" i="1"/>
  <c r="R122" i="1"/>
  <c r="Q122" i="1"/>
  <c r="P122" i="1"/>
  <c r="N122" i="1"/>
  <c r="R5" i="1" l="1"/>
  <c r="N6" i="1"/>
  <c r="P6" i="1"/>
  <c r="Q6" i="1"/>
  <c r="R6" i="1"/>
  <c r="N7" i="1"/>
  <c r="P7" i="1"/>
  <c r="Q7" i="1"/>
  <c r="R7" i="1"/>
  <c r="N8" i="1"/>
  <c r="P8" i="1"/>
  <c r="Q8" i="1"/>
  <c r="R8" i="1"/>
  <c r="N9" i="1"/>
  <c r="P9" i="1"/>
  <c r="Q9" i="1"/>
  <c r="R9" i="1"/>
  <c r="N10" i="1"/>
  <c r="P10" i="1"/>
  <c r="Q10" i="1"/>
  <c r="R10" i="1"/>
  <c r="N11" i="1"/>
  <c r="P11" i="1"/>
  <c r="Q11" i="1"/>
  <c r="R11" i="1"/>
  <c r="N12" i="1"/>
  <c r="P12" i="1"/>
  <c r="Q12" i="1"/>
  <c r="R12" i="1"/>
  <c r="N13" i="1"/>
  <c r="P13" i="1"/>
  <c r="Q13" i="1"/>
  <c r="R13" i="1"/>
  <c r="N14" i="1"/>
  <c r="P14" i="1"/>
  <c r="Q14" i="1"/>
  <c r="R14" i="1"/>
  <c r="N15" i="1"/>
  <c r="P15" i="1"/>
  <c r="Q15" i="1"/>
  <c r="R15" i="1"/>
  <c r="N16" i="1"/>
  <c r="P16" i="1"/>
  <c r="Q16" i="1"/>
  <c r="R16" i="1"/>
  <c r="N17" i="1"/>
  <c r="P17" i="1"/>
  <c r="Q17" i="1"/>
  <c r="R17" i="1"/>
  <c r="N18" i="1"/>
  <c r="P18" i="1"/>
  <c r="Q18" i="1"/>
  <c r="R18" i="1"/>
  <c r="N19" i="1"/>
  <c r="P19" i="1"/>
  <c r="Q19" i="1"/>
  <c r="R19" i="1"/>
  <c r="N20" i="1"/>
  <c r="P20" i="1"/>
  <c r="Q20" i="1"/>
  <c r="R20" i="1"/>
  <c r="N21" i="1"/>
  <c r="P21" i="1"/>
  <c r="Q21" i="1"/>
  <c r="R21" i="1"/>
  <c r="N22" i="1"/>
  <c r="P22" i="1"/>
  <c r="Q22" i="1"/>
  <c r="R22" i="1"/>
  <c r="N23" i="1"/>
  <c r="P23" i="1"/>
  <c r="Q23" i="1"/>
  <c r="R23" i="1"/>
  <c r="N24" i="1"/>
  <c r="P24" i="1"/>
  <c r="Q24" i="1"/>
  <c r="R24" i="1"/>
  <c r="N25" i="1"/>
  <c r="P25" i="1"/>
  <c r="Q25" i="1"/>
  <c r="R25" i="1"/>
  <c r="N26" i="1"/>
  <c r="P26" i="1"/>
  <c r="Q26" i="1"/>
  <c r="R26" i="1"/>
  <c r="N27" i="1"/>
  <c r="P27" i="1"/>
  <c r="Q27" i="1"/>
  <c r="R27" i="1"/>
  <c r="N28" i="1"/>
  <c r="P28" i="1"/>
  <c r="Q28" i="1"/>
  <c r="R28" i="1"/>
  <c r="N29" i="1"/>
  <c r="P29" i="1"/>
  <c r="Q29" i="1"/>
  <c r="R29" i="1"/>
  <c r="N30" i="1"/>
  <c r="P30" i="1"/>
  <c r="Q30" i="1"/>
  <c r="R30" i="1"/>
  <c r="N31" i="1"/>
  <c r="P31" i="1"/>
  <c r="Q31" i="1"/>
  <c r="R31" i="1"/>
  <c r="N32" i="1"/>
  <c r="P32" i="1"/>
  <c r="Q32" i="1"/>
  <c r="R32" i="1"/>
  <c r="N33" i="1"/>
  <c r="P33" i="1"/>
  <c r="Q33" i="1"/>
  <c r="R33" i="1"/>
  <c r="N34" i="1"/>
  <c r="P34" i="1"/>
  <c r="Q34" i="1"/>
  <c r="R34" i="1"/>
  <c r="N35" i="1"/>
  <c r="P35" i="1"/>
  <c r="Q35" i="1"/>
  <c r="R35" i="1"/>
  <c r="N36" i="1"/>
  <c r="P36" i="1"/>
  <c r="Q36" i="1"/>
  <c r="R36" i="1"/>
  <c r="N37" i="1"/>
  <c r="P37" i="1"/>
  <c r="Q37" i="1"/>
  <c r="R37" i="1"/>
  <c r="N38" i="1"/>
  <c r="P38" i="1"/>
  <c r="Q38" i="1"/>
  <c r="R38" i="1"/>
  <c r="N39" i="1"/>
  <c r="P39" i="1"/>
  <c r="Q39" i="1"/>
  <c r="R39" i="1"/>
  <c r="N40" i="1"/>
  <c r="P40" i="1"/>
  <c r="Q40" i="1"/>
  <c r="R40" i="1"/>
  <c r="N41" i="1"/>
  <c r="P41" i="1"/>
  <c r="Q41" i="1"/>
  <c r="R41" i="1"/>
  <c r="N42" i="1"/>
  <c r="P42" i="1"/>
  <c r="Q42" i="1"/>
  <c r="R42" i="1"/>
  <c r="N43" i="1"/>
  <c r="P43" i="1"/>
  <c r="Q43" i="1"/>
  <c r="R43" i="1"/>
  <c r="N44" i="1"/>
  <c r="P44" i="1"/>
  <c r="Q44" i="1"/>
  <c r="R44" i="1"/>
  <c r="N45" i="1"/>
  <c r="P45" i="1"/>
  <c r="Q45" i="1"/>
  <c r="R45" i="1"/>
  <c r="N46" i="1"/>
  <c r="P46" i="1"/>
  <c r="Q46" i="1"/>
  <c r="R46" i="1"/>
  <c r="N47" i="1"/>
  <c r="P47" i="1"/>
  <c r="Q47" i="1"/>
  <c r="R47" i="1"/>
  <c r="N48" i="1"/>
  <c r="P48" i="1"/>
  <c r="Q48" i="1"/>
  <c r="R48" i="1"/>
  <c r="N49" i="1"/>
  <c r="P49" i="1"/>
  <c r="Q49" i="1"/>
  <c r="R49" i="1"/>
  <c r="N50" i="1"/>
  <c r="P50" i="1"/>
  <c r="Q50" i="1"/>
  <c r="R50" i="1"/>
  <c r="N51" i="1"/>
  <c r="P51" i="1"/>
  <c r="Q51" i="1"/>
  <c r="R51" i="1"/>
  <c r="N52" i="1"/>
  <c r="P52" i="1"/>
  <c r="Q52" i="1"/>
  <c r="R52" i="1"/>
  <c r="N53" i="1"/>
  <c r="P53" i="1"/>
  <c r="Q53" i="1"/>
  <c r="R53" i="1"/>
  <c r="N54" i="1"/>
  <c r="P54" i="1"/>
  <c r="Q54" i="1"/>
  <c r="R54" i="1"/>
  <c r="N55" i="1"/>
  <c r="P55" i="1"/>
  <c r="Q55" i="1"/>
  <c r="R55" i="1"/>
  <c r="N56" i="1"/>
  <c r="P56" i="1"/>
  <c r="Q56" i="1"/>
  <c r="R56" i="1"/>
  <c r="N57" i="1"/>
  <c r="P57" i="1"/>
  <c r="Q57" i="1"/>
  <c r="R57" i="1"/>
  <c r="N58" i="1"/>
  <c r="P58" i="1"/>
  <c r="Q58" i="1"/>
  <c r="R58" i="1"/>
  <c r="N59" i="1"/>
  <c r="P59" i="1"/>
  <c r="Q59" i="1"/>
  <c r="R59" i="1"/>
  <c r="N60" i="1"/>
  <c r="P60" i="1"/>
  <c r="Q60" i="1"/>
  <c r="R60" i="1"/>
  <c r="N61" i="1"/>
  <c r="P61" i="1"/>
  <c r="Q61" i="1"/>
  <c r="R61" i="1"/>
  <c r="N62" i="1"/>
  <c r="P62" i="1"/>
  <c r="Q62" i="1"/>
  <c r="R62" i="1"/>
  <c r="N63" i="1"/>
  <c r="P63" i="1"/>
  <c r="Q63" i="1"/>
  <c r="R63" i="1"/>
  <c r="N64" i="1"/>
  <c r="P64" i="1"/>
  <c r="Q64" i="1"/>
  <c r="R64" i="1"/>
  <c r="N65" i="1"/>
  <c r="P65" i="1"/>
  <c r="Q65" i="1"/>
  <c r="R65" i="1"/>
  <c r="N66" i="1"/>
  <c r="P66" i="1"/>
  <c r="Q66" i="1"/>
  <c r="R66" i="1"/>
  <c r="N67" i="1"/>
  <c r="P67" i="1"/>
  <c r="Q67" i="1"/>
  <c r="R67" i="1"/>
  <c r="N68" i="1"/>
  <c r="P68" i="1"/>
  <c r="Q68" i="1"/>
  <c r="R68" i="1"/>
  <c r="N69" i="1"/>
  <c r="P69" i="1"/>
  <c r="Q69" i="1"/>
  <c r="R69" i="1"/>
  <c r="N70" i="1"/>
  <c r="P70" i="1"/>
  <c r="Q70" i="1"/>
  <c r="R70" i="1"/>
  <c r="N71" i="1"/>
  <c r="P71" i="1"/>
  <c r="Q71" i="1"/>
  <c r="R71" i="1"/>
  <c r="N72" i="1"/>
  <c r="P72" i="1"/>
  <c r="Q72" i="1"/>
  <c r="R72" i="1"/>
  <c r="N73" i="1"/>
  <c r="P73" i="1"/>
  <c r="Q73" i="1"/>
  <c r="R73" i="1"/>
  <c r="N74" i="1"/>
  <c r="P74" i="1"/>
  <c r="Q74" i="1"/>
  <c r="R74" i="1"/>
  <c r="N75" i="1"/>
  <c r="P75" i="1"/>
  <c r="Q75" i="1"/>
  <c r="R75" i="1"/>
  <c r="N76" i="1"/>
  <c r="P76" i="1"/>
  <c r="Q76" i="1"/>
  <c r="R76" i="1"/>
  <c r="N77" i="1"/>
  <c r="P77" i="1"/>
  <c r="Q77" i="1"/>
  <c r="R77" i="1"/>
  <c r="N78" i="1"/>
  <c r="P78" i="1"/>
  <c r="Q78" i="1"/>
  <c r="R78" i="1"/>
  <c r="N79" i="1"/>
  <c r="P79" i="1"/>
  <c r="Q79" i="1"/>
  <c r="R79" i="1"/>
  <c r="N80" i="1"/>
  <c r="P80" i="1"/>
  <c r="Q80" i="1"/>
  <c r="R80" i="1"/>
  <c r="N81" i="1"/>
  <c r="P81" i="1"/>
  <c r="Q81" i="1"/>
  <c r="R81" i="1"/>
  <c r="N82" i="1"/>
  <c r="P82" i="1"/>
  <c r="Q82" i="1"/>
  <c r="R82" i="1"/>
  <c r="N83" i="1"/>
  <c r="P83" i="1"/>
  <c r="Q83" i="1"/>
  <c r="R83" i="1"/>
  <c r="N84" i="1"/>
  <c r="P84" i="1"/>
  <c r="Q84" i="1"/>
  <c r="R84" i="1"/>
  <c r="N85" i="1"/>
  <c r="P85" i="1"/>
  <c r="Q85" i="1"/>
  <c r="R85" i="1"/>
  <c r="N86" i="1"/>
  <c r="P86" i="1"/>
  <c r="Q86" i="1"/>
  <c r="R86" i="1"/>
  <c r="N87" i="1"/>
  <c r="P87" i="1"/>
  <c r="Q87" i="1"/>
  <c r="R87" i="1"/>
  <c r="N88" i="1"/>
  <c r="P88" i="1"/>
  <c r="Q88" i="1"/>
  <c r="R88" i="1"/>
  <c r="N89" i="1"/>
  <c r="P89" i="1"/>
  <c r="Q89" i="1"/>
  <c r="R89" i="1"/>
  <c r="N90" i="1"/>
  <c r="P90" i="1"/>
  <c r="Q90" i="1"/>
  <c r="R90" i="1"/>
  <c r="N91" i="1"/>
  <c r="P91" i="1"/>
  <c r="Q91" i="1"/>
  <c r="R91" i="1"/>
  <c r="N92" i="1"/>
  <c r="P92" i="1"/>
  <c r="Q92" i="1"/>
  <c r="R92" i="1"/>
  <c r="N93" i="1"/>
  <c r="P93" i="1"/>
  <c r="Q93" i="1"/>
  <c r="R93" i="1"/>
  <c r="N94" i="1"/>
  <c r="P94" i="1"/>
  <c r="Q94" i="1"/>
  <c r="R94" i="1"/>
  <c r="N95" i="1"/>
  <c r="P95" i="1"/>
  <c r="Q95" i="1"/>
  <c r="R95" i="1"/>
  <c r="N96" i="1"/>
  <c r="P96" i="1"/>
  <c r="Q96" i="1"/>
  <c r="R96" i="1"/>
  <c r="N97" i="1"/>
  <c r="P97" i="1"/>
  <c r="Q97" i="1"/>
  <c r="R97" i="1"/>
  <c r="N98" i="1"/>
  <c r="P98" i="1"/>
  <c r="Q98" i="1"/>
  <c r="R98" i="1"/>
  <c r="N99" i="1"/>
  <c r="P99" i="1"/>
  <c r="Q99" i="1"/>
  <c r="R99" i="1"/>
  <c r="N100" i="1"/>
  <c r="P100" i="1"/>
  <c r="Q100" i="1"/>
  <c r="R100" i="1"/>
  <c r="N101" i="1"/>
  <c r="P101" i="1"/>
  <c r="Q101" i="1"/>
  <c r="R101" i="1"/>
  <c r="N102" i="1"/>
  <c r="P102" i="1"/>
  <c r="Q102" i="1"/>
  <c r="R102" i="1"/>
  <c r="N103" i="1"/>
  <c r="P103" i="1"/>
  <c r="Q103" i="1"/>
  <c r="R103" i="1"/>
  <c r="N104" i="1"/>
  <c r="P104" i="1"/>
  <c r="Q104" i="1"/>
  <c r="R104" i="1"/>
  <c r="N105" i="1"/>
  <c r="P105" i="1"/>
  <c r="Q105" i="1"/>
  <c r="R105" i="1"/>
  <c r="N106" i="1"/>
  <c r="P106" i="1"/>
  <c r="Q106" i="1"/>
  <c r="R106" i="1"/>
  <c r="N107" i="1"/>
  <c r="P107" i="1"/>
  <c r="Q107" i="1"/>
  <c r="R107" i="1"/>
  <c r="N108" i="1"/>
  <c r="P108" i="1"/>
  <c r="Q108" i="1"/>
  <c r="R108" i="1"/>
  <c r="N109" i="1"/>
  <c r="P109" i="1"/>
  <c r="Q109" i="1"/>
  <c r="R109" i="1"/>
  <c r="N110" i="1"/>
  <c r="P110" i="1"/>
  <c r="Q110" i="1"/>
  <c r="R110" i="1"/>
  <c r="N111" i="1"/>
  <c r="P111" i="1"/>
  <c r="Q111" i="1"/>
  <c r="R111" i="1"/>
  <c r="N112" i="1"/>
  <c r="P112" i="1"/>
  <c r="Q112" i="1"/>
  <c r="R112" i="1"/>
  <c r="N113" i="1"/>
  <c r="P113" i="1"/>
  <c r="Q113" i="1"/>
  <c r="R113" i="1"/>
  <c r="N114" i="1"/>
  <c r="P114" i="1"/>
  <c r="Q114" i="1"/>
  <c r="R114" i="1"/>
  <c r="N115" i="1"/>
  <c r="P115" i="1"/>
  <c r="Q115" i="1"/>
  <c r="R115" i="1"/>
  <c r="N116" i="1"/>
  <c r="P116" i="1"/>
  <c r="Q116" i="1"/>
  <c r="R116" i="1"/>
  <c r="N117" i="1"/>
  <c r="P117" i="1"/>
  <c r="Q117" i="1"/>
  <c r="R117" i="1"/>
  <c r="N118" i="1"/>
  <c r="P118" i="1"/>
  <c r="Q118" i="1"/>
  <c r="R118" i="1"/>
  <c r="N119" i="1"/>
  <c r="P119" i="1"/>
  <c r="Q119" i="1"/>
  <c r="R119" i="1"/>
  <c r="N120" i="1"/>
  <c r="P120" i="1"/>
  <c r="Q120" i="1"/>
  <c r="R120" i="1"/>
  <c r="N121" i="1"/>
  <c r="P121" i="1"/>
  <c r="Q121" i="1"/>
  <c r="R121" i="1"/>
  <c r="N155" i="1" l="1"/>
  <c r="N152" i="1"/>
  <c r="N154" i="1"/>
  <c r="N153" i="1"/>
  <c r="N156" i="1"/>
  <c r="Q155" i="1"/>
  <c r="Q153" i="1"/>
  <c r="Q156" i="1"/>
  <c r="Q154" i="1"/>
  <c r="Q152" i="1"/>
  <c r="P156" i="1"/>
  <c r="P152" i="1"/>
  <c r="P155" i="1"/>
  <c r="P154" i="1"/>
  <c r="P153" i="1"/>
  <c r="R156" i="1"/>
  <c r="R154" i="1"/>
  <c r="R152" i="1"/>
  <c r="R155" i="1"/>
  <c r="R153" i="1"/>
  <c r="M142" i="1"/>
  <c r="M141" i="1"/>
  <c r="K142" i="1"/>
  <c r="K141" i="1"/>
  <c r="B142" i="1"/>
  <c r="B141" i="1"/>
  <c r="B137" i="1"/>
  <c r="M212" i="1" l="1"/>
  <c r="L212" i="1"/>
  <c r="K212" i="1"/>
  <c r="J212" i="1"/>
  <c r="I212" i="1"/>
  <c r="M211" i="1"/>
  <c r="L211" i="1"/>
  <c r="K211" i="1"/>
  <c r="J211" i="1"/>
  <c r="I211" i="1"/>
  <c r="M210" i="1"/>
  <c r="L210" i="1"/>
  <c r="K210" i="1"/>
  <c r="J210" i="1"/>
  <c r="I210" i="1"/>
  <c r="M209" i="1"/>
  <c r="L209" i="1"/>
  <c r="K209" i="1"/>
  <c r="J209" i="1"/>
  <c r="I209" i="1"/>
  <c r="M208" i="1"/>
  <c r="L208" i="1"/>
  <c r="K208" i="1"/>
  <c r="J208" i="1"/>
  <c r="I208" i="1"/>
  <c r="M205" i="1"/>
  <c r="L205" i="1"/>
  <c r="K205" i="1"/>
  <c r="J205" i="1"/>
  <c r="I205" i="1"/>
  <c r="M204" i="1"/>
  <c r="L204" i="1"/>
  <c r="K204" i="1"/>
  <c r="J204" i="1"/>
  <c r="I204" i="1"/>
  <c r="M203" i="1"/>
  <c r="L203" i="1"/>
  <c r="K203" i="1"/>
  <c r="J203" i="1"/>
  <c r="I203" i="1"/>
  <c r="M202" i="1"/>
  <c r="L202" i="1"/>
  <c r="K202" i="1"/>
  <c r="J202" i="1"/>
  <c r="I202" i="1"/>
  <c r="M201" i="1"/>
  <c r="L201" i="1"/>
  <c r="K201" i="1"/>
  <c r="J201" i="1"/>
  <c r="I201" i="1"/>
  <c r="M198" i="1"/>
  <c r="L198" i="1"/>
  <c r="K198" i="1"/>
  <c r="J198" i="1"/>
  <c r="I198" i="1"/>
  <c r="M197" i="1"/>
  <c r="L197" i="1"/>
  <c r="K197" i="1"/>
  <c r="J197" i="1"/>
  <c r="I197" i="1"/>
  <c r="M196" i="1"/>
  <c r="L196" i="1"/>
  <c r="K196" i="1"/>
  <c r="J196" i="1"/>
  <c r="I196" i="1"/>
  <c r="M195" i="1"/>
  <c r="L195" i="1"/>
  <c r="K195" i="1"/>
  <c r="J195" i="1"/>
  <c r="I195" i="1"/>
  <c r="M194" i="1"/>
  <c r="L194" i="1"/>
  <c r="K194" i="1"/>
  <c r="J194" i="1"/>
  <c r="I194" i="1"/>
  <c r="M191" i="1"/>
  <c r="L191" i="1"/>
  <c r="K191" i="1"/>
  <c r="J191" i="1"/>
  <c r="I191" i="1"/>
  <c r="M190" i="1"/>
  <c r="L190" i="1"/>
  <c r="K190" i="1"/>
  <c r="J190" i="1"/>
  <c r="I190" i="1"/>
  <c r="M189" i="1"/>
  <c r="L189" i="1"/>
  <c r="K189" i="1"/>
  <c r="J189" i="1"/>
  <c r="I189" i="1"/>
  <c r="M188" i="1"/>
  <c r="L188" i="1"/>
  <c r="K188" i="1"/>
  <c r="J188" i="1"/>
  <c r="I188" i="1"/>
  <c r="M187" i="1"/>
  <c r="L187" i="1"/>
  <c r="K187" i="1"/>
  <c r="J187" i="1"/>
  <c r="I187" i="1"/>
  <c r="M184" i="1"/>
  <c r="L184" i="1"/>
  <c r="K184" i="1"/>
  <c r="J184" i="1"/>
  <c r="I184" i="1"/>
  <c r="M183" i="1"/>
  <c r="L183" i="1"/>
  <c r="K183" i="1"/>
  <c r="J183" i="1"/>
  <c r="I183" i="1"/>
  <c r="M182" i="1"/>
  <c r="L182" i="1"/>
  <c r="K182" i="1"/>
  <c r="J182" i="1"/>
  <c r="I182" i="1"/>
  <c r="M181" i="1"/>
  <c r="L181" i="1"/>
  <c r="K181" i="1"/>
  <c r="J181" i="1"/>
  <c r="I181" i="1"/>
  <c r="M180" i="1"/>
  <c r="L180" i="1"/>
  <c r="K180" i="1"/>
  <c r="J180" i="1"/>
  <c r="I180" i="1"/>
  <c r="M177" i="1"/>
  <c r="L177" i="1"/>
  <c r="K177" i="1"/>
  <c r="J177" i="1"/>
  <c r="I177" i="1"/>
  <c r="M176" i="1"/>
  <c r="L176" i="1"/>
  <c r="K176" i="1"/>
  <c r="J176" i="1"/>
  <c r="I176" i="1"/>
  <c r="M175" i="1"/>
  <c r="L175" i="1"/>
  <c r="K175" i="1"/>
  <c r="J175" i="1"/>
  <c r="I175" i="1"/>
  <c r="M174" i="1"/>
  <c r="L174" i="1"/>
  <c r="K174" i="1"/>
  <c r="J174" i="1"/>
  <c r="I174" i="1"/>
  <c r="M173" i="1"/>
  <c r="L173" i="1"/>
  <c r="K173" i="1"/>
  <c r="J173" i="1"/>
  <c r="I173" i="1"/>
  <c r="M170" i="1"/>
  <c r="L170" i="1"/>
  <c r="K170" i="1"/>
  <c r="J170" i="1"/>
  <c r="I170" i="1"/>
  <c r="M169" i="1"/>
  <c r="L169" i="1"/>
  <c r="K169" i="1"/>
  <c r="J169" i="1"/>
  <c r="I169" i="1"/>
  <c r="M168" i="1"/>
  <c r="L168" i="1"/>
  <c r="K168" i="1"/>
  <c r="J168" i="1"/>
  <c r="I168" i="1"/>
  <c r="M167" i="1"/>
  <c r="L167" i="1"/>
  <c r="K167" i="1"/>
  <c r="J167" i="1"/>
  <c r="I167" i="1"/>
  <c r="M166" i="1"/>
  <c r="L166" i="1"/>
  <c r="K166" i="1"/>
  <c r="J166" i="1"/>
  <c r="I166" i="1"/>
  <c r="M163" i="1"/>
  <c r="L163" i="1"/>
  <c r="K163" i="1"/>
  <c r="J163" i="1"/>
  <c r="I163" i="1"/>
  <c r="M162" i="1"/>
  <c r="L162" i="1"/>
  <c r="K162" i="1"/>
  <c r="J162" i="1"/>
  <c r="I162" i="1"/>
  <c r="M161" i="1"/>
  <c r="L161" i="1"/>
  <c r="K161" i="1"/>
  <c r="J161" i="1"/>
  <c r="I161" i="1"/>
  <c r="M160" i="1"/>
  <c r="L160" i="1"/>
  <c r="K160" i="1"/>
  <c r="J160" i="1"/>
  <c r="I160" i="1"/>
  <c r="M159" i="1"/>
  <c r="L159" i="1"/>
  <c r="K159" i="1"/>
  <c r="J159" i="1"/>
  <c r="I159" i="1"/>
  <c r="H212" i="1"/>
  <c r="H211" i="1"/>
  <c r="H210" i="1"/>
  <c r="H209" i="1"/>
  <c r="H208" i="1"/>
  <c r="H205" i="1"/>
  <c r="H204" i="1"/>
  <c r="H203" i="1"/>
  <c r="H202" i="1"/>
  <c r="H201" i="1"/>
  <c r="H198" i="1"/>
  <c r="H197" i="1"/>
  <c r="H196" i="1"/>
  <c r="H195" i="1"/>
  <c r="H194" i="1"/>
  <c r="H191" i="1"/>
  <c r="H190" i="1"/>
  <c r="H189" i="1"/>
  <c r="H188" i="1"/>
  <c r="H187" i="1"/>
  <c r="H184" i="1"/>
  <c r="H183" i="1"/>
  <c r="H182" i="1"/>
  <c r="H181" i="1"/>
  <c r="H180" i="1"/>
  <c r="H177" i="1"/>
  <c r="H176" i="1"/>
  <c r="H175" i="1"/>
  <c r="H174" i="1"/>
  <c r="H173" i="1"/>
  <c r="H170" i="1"/>
  <c r="H169" i="1"/>
  <c r="H168" i="1"/>
  <c r="H167" i="1"/>
  <c r="H166" i="1"/>
  <c r="H163" i="1"/>
  <c r="H162" i="1"/>
  <c r="H161" i="1"/>
  <c r="H160" i="1"/>
  <c r="H159" i="1"/>
  <c r="M219" i="1"/>
  <c r="L219" i="1"/>
  <c r="K219" i="1"/>
  <c r="J219" i="1"/>
  <c r="I219" i="1"/>
  <c r="H219" i="1"/>
  <c r="G219" i="1"/>
  <c r="F219" i="1"/>
  <c r="E219" i="1"/>
  <c r="D219" i="1"/>
  <c r="C219" i="1"/>
  <c r="M218" i="1"/>
  <c r="L218" i="1"/>
  <c r="K218" i="1"/>
  <c r="J218" i="1"/>
  <c r="I218" i="1"/>
  <c r="H218" i="1"/>
  <c r="G218" i="1"/>
  <c r="F218" i="1"/>
  <c r="E218" i="1"/>
  <c r="D218" i="1"/>
  <c r="C218" i="1"/>
  <c r="M217" i="1"/>
  <c r="L217" i="1"/>
  <c r="K217" i="1"/>
  <c r="J217" i="1"/>
  <c r="I217" i="1"/>
  <c r="H217" i="1"/>
  <c r="G217" i="1"/>
  <c r="F217" i="1"/>
  <c r="E217" i="1"/>
  <c r="D217" i="1"/>
  <c r="C217" i="1"/>
  <c r="M216" i="1"/>
  <c r="L216" i="1"/>
  <c r="K216" i="1"/>
  <c r="J216" i="1"/>
  <c r="I216" i="1"/>
  <c r="H216" i="1"/>
  <c r="G216" i="1"/>
  <c r="F216" i="1"/>
  <c r="E216" i="1"/>
  <c r="D216" i="1"/>
  <c r="C216" i="1"/>
  <c r="M215" i="1"/>
  <c r="L215" i="1"/>
  <c r="K215" i="1"/>
  <c r="J215" i="1"/>
  <c r="I215" i="1"/>
  <c r="H215" i="1"/>
  <c r="G215" i="1"/>
  <c r="F215" i="1"/>
  <c r="E215" i="1"/>
  <c r="D215" i="1"/>
  <c r="C215" i="1"/>
  <c r="B219" i="1"/>
  <c r="B218" i="1"/>
  <c r="B217" i="1"/>
  <c r="B216" i="1"/>
  <c r="B215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B212" i="1"/>
  <c r="B211" i="1"/>
  <c r="B210" i="1"/>
  <c r="B209" i="1"/>
  <c r="B208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B205" i="1"/>
  <c r="B204" i="1"/>
  <c r="B203" i="1"/>
  <c r="B202" i="1"/>
  <c r="B201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B198" i="1"/>
  <c r="B197" i="1"/>
  <c r="B196" i="1"/>
  <c r="B195" i="1"/>
  <c r="B194" i="1"/>
  <c r="G191" i="1"/>
  <c r="F191" i="1"/>
  <c r="E191" i="1"/>
  <c r="D191" i="1"/>
  <c r="C191" i="1"/>
  <c r="G190" i="1"/>
  <c r="F190" i="1"/>
  <c r="E190" i="1"/>
  <c r="D190" i="1"/>
  <c r="C190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B191" i="1"/>
  <c r="B190" i="1"/>
  <c r="B189" i="1"/>
  <c r="B188" i="1"/>
  <c r="B187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80" i="1"/>
  <c r="F180" i="1"/>
  <c r="E180" i="1"/>
  <c r="D180" i="1"/>
  <c r="C180" i="1"/>
  <c r="B184" i="1"/>
  <c r="B183" i="1"/>
  <c r="B182" i="1"/>
  <c r="B181" i="1"/>
  <c r="B180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B177" i="1"/>
  <c r="B176" i="1"/>
  <c r="B175" i="1"/>
  <c r="B174" i="1"/>
  <c r="B173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D166" i="1"/>
  <c r="C166" i="1"/>
  <c r="B170" i="1"/>
  <c r="B169" i="1"/>
  <c r="B168" i="1"/>
  <c r="B167" i="1"/>
  <c r="B166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B163" i="1"/>
  <c r="B162" i="1"/>
  <c r="B161" i="1"/>
  <c r="B160" i="1"/>
  <c r="B159" i="1"/>
  <c r="M149" i="1" l="1"/>
  <c r="L149" i="1"/>
  <c r="K149" i="1"/>
  <c r="J149" i="1"/>
  <c r="I149" i="1"/>
  <c r="M148" i="1"/>
  <c r="L148" i="1"/>
  <c r="K148" i="1"/>
  <c r="J148" i="1"/>
  <c r="I148" i="1"/>
  <c r="M147" i="1"/>
  <c r="L147" i="1"/>
  <c r="K147" i="1"/>
  <c r="J147" i="1"/>
  <c r="I147" i="1"/>
  <c r="M146" i="1"/>
  <c r="L146" i="1"/>
  <c r="K146" i="1"/>
  <c r="J146" i="1"/>
  <c r="I146" i="1"/>
  <c r="M145" i="1"/>
  <c r="L145" i="1"/>
  <c r="K145" i="1"/>
  <c r="J145" i="1"/>
  <c r="I145" i="1"/>
  <c r="H149" i="1"/>
  <c r="H148" i="1"/>
  <c r="H147" i="1"/>
  <c r="H146" i="1"/>
  <c r="H145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B149" i="1"/>
  <c r="B148" i="1"/>
  <c r="B147" i="1"/>
  <c r="B146" i="1"/>
  <c r="B145" i="1"/>
  <c r="L141" i="1"/>
  <c r="J141" i="1"/>
  <c r="I141" i="1"/>
  <c r="H141" i="1"/>
  <c r="G141" i="1"/>
  <c r="F141" i="1"/>
  <c r="E141" i="1"/>
  <c r="D141" i="1"/>
  <c r="C141" i="1"/>
  <c r="L142" i="1"/>
  <c r="J142" i="1"/>
  <c r="I142" i="1"/>
  <c r="H142" i="1"/>
  <c r="G142" i="1"/>
  <c r="F142" i="1"/>
  <c r="E142" i="1"/>
  <c r="D142" i="1"/>
  <c r="C142" i="1"/>
  <c r="M140" i="1"/>
  <c r="L140" i="1"/>
  <c r="K140" i="1"/>
  <c r="J140" i="1"/>
  <c r="I140" i="1"/>
  <c r="H140" i="1"/>
  <c r="G140" i="1"/>
  <c r="F140" i="1"/>
  <c r="E140" i="1"/>
  <c r="D140" i="1"/>
  <c r="C140" i="1"/>
  <c r="M139" i="1"/>
  <c r="L139" i="1"/>
  <c r="K139" i="1"/>
  <c r="J139" i="1"/>
  <c r="I139" i="1"/>
  <c r="H139" i="1"/>
  <c r="G139" i="1"/>
  <c r="F139" i="1"/>
  <c r="E139" i="1"/>
  <c r="D139" i="1"/>
  <c r="C139" i="1"/>
  <c r="M138" i="1"/>
  <c r="L138" i="1"/>
  <c r="K138" i="1"/>
  <c r="J138" i="1"/>
  <c r="I138" i="1"/>
  <c r="H138" i="1"/>
  <c r="G138" i="1"/>
  <c r="F138" i="1"/>
  <c r="E138" i="1"/>
  <c r="D138" i="1"/>
  <c r="C138" i="1"/>
  <c r="B140" i="1"/>
  <c r="B139" i="1"/>
  <c r="B138" i="1"/>
  <c r="C137" i="1"/>
  <c r="R219" i="1" l="1"/>
  <c r="R215" i="1"/>
  <c r="R217" i="1"/>
  <c r="R216" i="1"/>
  <c r="R218" i="1"/>
  <c r="Q204" i="1"/>
  <c r="Q205" i="1"/>
  <c r="Q203" i="1"/>
  <c r="Q201" i="1"/>
  <c r="Q202" i="1"/>
  <c r="Q176" i="1"/>
  <c r="Q177" i="1"/>
  <c r="Q175" i="1"/>
  <c r="Q173" i="1"/>
  <c r="Q174" i="1"/>
  <c r="R204" i="1"/>
  <c r="R202" i="1"/>
  <c r="R205" i="1"/>
  <c r="R203" i="1"/>
  <c r="R201" i="1"/>
  <c r="R190" i="1"/>
  <c r="R188" i="1"/>
  <c r="R191" i="1"/>
  <c r="R189" i="1"/>
  <c r="R187" i="1"/>
  <c r="R176" i="1"/>
  <c r="R174" i="1"/>
  <c r="R177" i="1"/>
  <c r="R175" i="1"/>
  <c r="R173" i="1"/>
  <c r="R162" i="1"/>
  <c r="R160" i="1"/>
  <c r="R163" i="1"/>
  <c r="R161" i="1"/>
  <c r="R159" i="1"/>
  <c r="P184" i="1"/>
  <c r="P180" i="1"/>
  <c r="P182" i="1"/>
  <c r="P183" i="1"/>
  <c r="P181" i="1"/>
  <c r="P217" i="1"/>
  <c r="P219" i="1"/>
  <c r="P215" i="1"/>
  <c r="P218" i="1"/>
  <c r="P216" i="1"/>
  <c r="Q210" i="1"/>
  <c r="Q212" i="1"/>
  <c r="Q211" i="1"/>
  <c r="Q209" i="1"/>
  <c r="Q208" i="1"/>
  <c r="P204" i="1"/>
  <c r="P202" i="1"/>
  <c r="P203" i="1"/>
  <c r="P205" i="1"/>
  <c r="P201" i="1"/>
  <c r="Q198" i="1"/>
  <c r="Q194" i="1"/>
  <c r="Q197" i="1"/>
  <c r="Q195" i="1"/>
  <c r="Q196" i="1"/>
  <c r="P188" i="1"/>
  <c r="P187" i="1"/>
  <c r="P190" i="1"/>
  <c r="P189" i="1"/>
  <c r="P191" i="1"/>
  <c r="Q180" i="1"/>
  <c r="Q183" i="1"/>
  <c r="Q181" i="1"/>
  <c r="Q184" i="1"/>
  <c r="Q182" i="1"/>
  <c r="P176" i="1"/>
  <c r="P174" i="1"/>
  <c r="P177" i="1"/>
  <c r="P173" i="1"/>
  <c r="P175" i="1"/>
  <c r="Q170" i="1"/>
  <c r="Q166" i="1"/>
  <c r="Q169" i="1"/>
  <c r="Q167" i="1"/>
  <c r="Q168" i="1"/>
  <c r="P160" i="1"/>
  <c r="P159" i="1"/>
  <c r="P162" i="1"/>
  <c r="P161" i="1"/>
  <c r="P163" i="1"/>
  <c r="P212" i="1"/>
  <c r="P208" i="1"/>
  <c r="P211" i="1"/>
  <c r="P210" i="1"/>
  <c r="P209" i="1"/>
  <c r="P196" i="1"/>
  <c r="P198" i="1"/>
  <c r="P194" i="1"/>
  <c r="P197" i="1"/>
  <c r="P195" i="1"/>
  <c r="Q188" i="1"/>
  <c r="Q191" i="1"/>
  <c r="Q189" i="1"/>
  <c r="Q187" i="1"/>
  <c r="Q190" i="1"/>
  <c r="P168" i="1"/>
  <c r="P170" i="1"/>
  <c r="P166" i="1"/>
  <c r="P167" i="1"/>
  <c r="P169" i="1"/>
  <c r="Q162" i="1"/>
  <c r="Q163" i="1"/>
  <c r="Q161" i="1"/>
  <c r="Q159" i="1"/>
  <c r="Q160" i="1"/>
  <c r="Q218" i="1"/>
  <c r="Q216" i="1"/>
  <c r="Q219" i="1"/>
  <c r="Q215" i="1"/>
  <c r="Q217" i="1"/>
  <c r="R212" i="1"/>
  <c r="R210" i="1"/>
  <c r="R208" i="1"/>
  <c r="R211" i="1"/>
  <c r="R209" i="1"/>
  <c r="R198" i="1"/>
  <c r="R196" i="1"/>
  <c r="R194" i="1"/>
  <c r="R197" i="1"/>
  <c r="R195" i="1"/>
  <c r="R184" i="1"/>
  <c r="R182" i="1"/>
  <c r="R180" i="1"/>
  <c r="R183" i="1"/>
  <c r="R181" i="1"/>
  <c r="R170" i="1"/>
  <c r="R168" i="1"/>
  <c r="R166" i="1"/>
  <c r="R169" i="1"/>
  <c r="R167" i="1"/>
  <c r="P142" i="1"/>
  <c r="P138" i="1"/>
  <c r="P139" i="1"/>
  <c r="P141" i="1"/>
  <c r="P140" i="1"/>
  <c r="Q148" i="1"/>
  <c r="Q146" i="1"/>
  <c r="Q149" i="1"/>
  <c r="Q147" i="1"/>
  <c r="Q145" i="1"/>
  <c r="Q139" i="1"/>
  <c r="Q141" i="1"/>
  <c r="Q140" i="1"/>
  <c r="Q142" i="1"/>
  <c r="Q138" i="1"/>
  <c r="R149" i="1"/>
  <c r="R147" i="1"/>
  <c r="R145" i="1"/>
  <c r="R148" i="1"/>
  <c r="R146" i="1"/>
  <c r="R141" i="1"/>
  <c r="R140" i="1"/>
  <c r="R142" i="1"/>
  <c r="R138" i="1"/>
  <c r="R139" i="1"/>
  <c r="P149" i="1"/>
  <c r="P145" i="1"/>
  <c r="P148" i="1"/>
  <c r="P147" i="1"/>
  <c r="P146" i="1"/>
  <c r="N142" i="1" l="1"/>
  <c r="N141" i="1"/>
  <c r="N190" i="1"/>
  <c r="N188" i="1"/>
  <c r="N191" i="1"/>
  <c r="N189" i="1"/>
  <c r="N187" i="1"/>
  <c r="N176" i="1"/>
  <c r="N174" i="1"/>
  <c r="N177" i="1"/>
  <c r="N175" i="1"/>
  <c r="N173" i="1"/>
  <c r="N219" i="1"/>
  <c r="N218" i="1"/>
  <c r="N217" i="1"/>
  <c r="N216" i="1"/>
  <c r="N215" i="1"/>
  <c r="N204" i="1"/>
  <c r="N202" i="1"/>
  <c r="N205" i="1"/>
  <c r="N203" i="1"/>
  <c r="N201" i="1"/>
  <c r="N162" i="1"/>
  <c r="N160" i="1"/>
  <c r="N163" i="1"/>
  <c r="N161" i="1"/>
  <c r="N159" i="1"/>
  <c r="N212" i="1"/>
  <c r="N210" i="1"/>
  <c r="N208" i="1"/>
  <c r="N211" i="1"/>
  <c r="N209" i="1"/>
  <c r="N198" i="1"/>
  <c r="N196" i="1"/>
  <c r="N194" i="1"/>
  <c r="N197" i="1"/>
  <c r="N195" i="1"/>
  <c r="N184" i="1"/>
  <c r="N182" i="1"/>
  <c r="N180" i="1"/>
  <c r="N183" i="1"/>
  <c r="N181" i="1"/>
  <c r="N170" i="1"/>
  <c r="N168" i="1"/>
  <c r="N166" i="1"/>
  <c r="N169" i="1"/>
  <c r="N167" i="1"/>
  <c r="N140" i="1"/>
  <c r="N139" i="1"/>
  <c r="N138" i="1"/>
  <c r="N148" i="1"/>
  <c r="N146" i="1"/>
  <c r="N149" i="1"/>
  <c r="N147" i="1"/>
  <c r="N145" i="1"/>
</calcChain>
</file>

<file path=xl/sharedStrings.xml><?xml version="1.0" encoding="utf-8"?>
<sst xmlns="http://schemas.openxmlformats.org/spreadsheetml/2006/main" count="236" uniqueCount="163">
  <si>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</si>
  <si>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</si>
  <si>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</si>
  <si>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</si>
  <si>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</si>
  <si>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</si>
  <si>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</si>
  <si>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</si>
  <si>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</si>
  <si>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</si>
  <si>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</si>
  <si>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</si>
  <si>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</si>
  <si>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</si>
  <si>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MAM</t>
  </si>
  <si>
    <t>SON</t>
  </si>
  <si>
    <t>DJF</t>
  </si>
  <si>
    <t>AVE</t>
  </si>
  <si>
    <t>MEDIAN</t>
  </si>
  <si>
    <t>STD</t>
  </si>
  <si>
    <t xml:space="preserve">SPRING </t>
  </si>
  <si>
    <t xml:space="preserve">FALL </t>
  </si>
  <si>
    <t>WINTER</t>
  </si>
  <si>
    <t>Wisconsin State Climatology Office</t>
  </si>
  <si>
    <t>Data Source: National Centers for Environmental Information</t>
  </si>
  <si>
    <t>Multi-year  Statistics</t>
  </si>
  <si>
    <t>SEASON</t>
  </si>
  <si>
    <t>--</t>
  </si>
  <si>
    <t>1894-95</t>
  </si>
  <si>
    <t>1895-96</t>
  </si>
  <si>
    <t>1896-97</t>
  </si>
  <si>
    <t>1897-98</t>
  </si>
  <si>
    <t>1898-99</t>
  </si>
  <si>
    <t>1899-00</t>
  </si>
  <si>
    <t>1900-01</t>
  </si>
  <si>
    <t>1901-02</t>
  </si>
  <si>
    <t>1902-03</t>
  </si>
  <si>
    <t>1903-04</t>
  </si>
  <si>
    <t>1904-05</t>
  </si>
  <si>
    <t>1905-06</t>
  </si>
  <si>
    <t>1906-07</t>
  </si>
  <si>
    <t>1907-08</t>
  </si>
  <si>
    <t>1908-09</t>
  </si>
  <si>
    <t>1909-10</t>
  </si>
  <si>
    <t>1910-11</t>
  </si>
  <si>
    <t>1911-12</t>
  </si>
  <si>
    <t>1912-13</t>
  </si>
  <si>
    <t>1913-14</t>
  </si>
  <si>
    <t>1914-15</t>
  </si>
  <si>
    <t>1915-16</t>
  </si>
  <si>
    <t>1916-17</t>
  </si>
  <si>
    <t>1917-18</t>
  </si>
  <si>
    <t>1918-19</t>
  </si>
  <si>
    <t>1919-20</t>
  </si>
  <si>
    <t>1920-21</t>
  </si>
  <si>
    <t>1921-22</t>
  </si>
  <si>
    <t>1922-23</t>
  </si>
  <si>
    <t>1923-24</t>
  </si>
  <si>
    <t>1924-25</t>
  </si>
  <si>
    <t>1925-26</t>
  </si>
  <si>
    <t>1926-27</t>
  </si>
  <si>
    <t>1927-28</t>
  </si>
  <si>
    <t>1928-29</t>
  </si>
  <si>
    <t>1929-30</t>
  </si>
  <si>
    <t>1930-31</t>
  </si>
  <si>
    <t>1931-32</t>
  </si>
  <si>
    <t>1932-33</t>
  </si>
  <si>
    <t>1933-34</t>
  </si>
  <si>
    <t>1934-35</t>
  </si>
  <si>
    <t>1935-36</t>
  </si>
  <si>
    <t>1936-37</t>
  </si>
  <si>
    <t>1937-38</t>
  </si>
  <si>
    <t>1938-39</t>
  </si>
  <si>
    <t>1939-40</t>
  </si>
  <si>
    <t>1940-41</t>
  </si>
  <si>
    <t>1941-42</t>
  </si>
  <si>
    <t>1942-43</t>
  </si>
  <si>
    <t>1943-44</t>
  </si>
  <si>
    <t>1944-45</t>
  </si>
  <si>
    <t>1945-46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</si>
  <si>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</si>
  <si>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</si>
  <si>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</si>
  <si>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</si>
  <si>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</si>
  <si>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</si>
  <si>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</si>
  <si>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</si>
  <si>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</si>
  <si>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</si>
  <si>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</si>
  <si>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</si>
  <si>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</si>
  <si>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</si>
  <si>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</si>
  <si>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</si>
  <si>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</si>
  <si>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</si>
  <si>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</si>
  <si>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</si>
  <si>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</si>
  <si>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</si>
  <si>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</si>
  <si>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</si>
  <si>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</si>
  <si>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</si>
  <si>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</si>
  <si>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</si>
  <si>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</si>
  <si>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</si>
  <si>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</si>
  <si>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</si>
  <si>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</si>
  <si>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</si>
  <si>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</si>
  <si>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</si>
  <si>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</si>
  <si>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</si>
  <si>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</si>
  <si>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</si>
  <si>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</si>
  <si>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</si>
  <si>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</si>
  <si>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</si>
  <si>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</si>
  <si>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</si>
  <si>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</si>
  <si>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</si>
  <si>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</si>
  <si>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</si>
  <si>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</si>
  <si>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</si>
  <si>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</si>
  <si>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</si>
  <si>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</si>
  <si>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</si>
  <si>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</si>
  <si>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</si>
  <si>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</si>
  <si>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</si>
  <si>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</si>
  <si>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</si>
  <si>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</si>
  <si>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</si>
  <si>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</si>
  <si>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</si>
  <si>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</si>
  <si>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</si>
  <si>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</si>
  <si>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</si>
  <si>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POR</t>
  </si>
  <si>
    <t>Std</t>
  </si>
  <si>
    <t>Interval</t>
  </si>
  <si>
    <t>Heating Degree Day Units - base 65°F: Wisconsin (statewide)</t>
  </si>
  <si>
    <t>2016-17</t>
  </si>
  <si>
    <t>2017-18</t>
  </si>
  <si>
    <t>2018-19</t>
  </si>
  <si>
    <t>2019-20</t>
  </si>
  <si>
    <t>2020-21</t>
  </si>
  <si>
    <t>2021-22</t>
  </si>
  <si>
    <t>2022-23</t>
  </si>
  <si>
    <t>Jan 1895 -Jun 2023</t>
  </si>
  <si>
    <t>Data as of 7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</si>
</sst>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2" fontId="9" fillId="0" borderId="0" xfId="0" applyNumberFormat="1" applyFont="1"/>
    <xf numFmtId="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0" fillId="0" borderId="10" xfId="0" applyBorder="1" applyAlignment="1">
      <alignment horizontal="center"/>
    </xf>
    <xf numFmtId="0" fontId="0" fillId="2" borderId="0" xfId="0" applyFill="1"/>
    <xf numFmtId="0" fontId="0" fillId="0" borderId="10" xfId="0" applyBorder="1"/>
    <xf numFmtId="0" fontId="0" fillId="0" borderId="11" xfId="0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4" fontId="1" fillId="0" borderId="5" xfId="0" applyNumberFormat="1" applyFont="1" applyBorder="1"/>
    <xf numFmtId="0" fontId="1" fillId="0" borderId="7" xfId="0" applyFont="1" applyBorder="1"/>
    <xf numFmtId="0" fontId="0" fillId="0" borderId="7" xfId="0" applyBorder="1"/>
    <xf numFmtId="0" fontId="3" fillId="0" borderId="7" xfId="0" applyFont="1" applyBorder="1"/>
    <xf numFmtId="0" fontId="0" fillId="0" borderId="4" xfId="0" applyBorder="1"/>
    <xf numFmtId="164" fontId="0" fillId="0" borderId="9" xfId="0" applyNumberFormat="1" applyBorder="1"/>
    <xf numFmtId="164" fontId="0" fillId="0" borderId="11" xfId="0" applyNumberFormat="1" applyBorder="1"/>
    <xf numFmtId="0" fontId="2" fillId="0" borderId="10" xfId="0" applyFont="1" applyBorder="1"/>
    <xf numFmtId="0" fontId="2" fillId="0" borderId="11" xfId="0" applyFont="1" applyBorder="1"/>
    <xf numFmtId="0" fontId="3" fillId="0" borderId="6" xfId="0" applyFont="1" applyBorder="1"/>
    <xf numFmtId="0" fontId="3" fillId="0" borderId="8" xfId="0" applyFont="1" applyBorder="1"/>
    <xf numFmtId="164" fontId="0" fillId="0" borderId="3" xfId="0" applyNumberFormat="1" applyBorder="1"/>
    <xf numFmtId="0" fontId="2" fillId="0" borderId="1" xfId="0" applyFont="1" applyBorder="1"/>
    <xf numFmtId="0" fontId="3" fillId="0" borderId="2" xfId="0" applyFont="1" applyBorder="1"/>
    <xf numFmtId="164" fontId="0" fillId="0" borderId="4" xfId="0" applyNumberFormat="1" applyBorder="1"/>
    <xf numFmtId="164" fontId="0" fillId="0" borderId="10" xfId="0" applyNumberForma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2"/>
  <sheetViews>
    <sheetView tabSelected="1" view="pageLayout" zoomScaleNormal="100" workbookViewId="0">
      <selection activeCell="J3" sqref="J3"/>
    </sheetView>
  </sheetViews>
  <sheetFormatPr defaultColWidth="1.28515625" defaultRowHeight="12.75" x14ac:dyDescent="0.2"/>
  <cols>
    <col min="1" max="1" width="7.7109375" customWidth="1"/>
    <col min="2" max="14" width="6.7109375" customWidth="1"/>
    <col min="15" max="15" width="1.7109375" customWidth="1"/>
    <col min="16" max="18" width="6.7109375" customWidth="1"/>
  </cols>
  <sheetData>
    <row r="1" spans="1:18" ht="14.25" x14ac:dyDescent="0.2">
      <c r="I1" s="12" t="s">
        <v>23</v>
      </c>
    </row>
    <row r="2" spans="1:18" ht="15" x14ac:dyDescent="0.25">
      <c r="F2" s="14" t="s">
        <v>153</v>
      </c>
      <c r="G2" s="13"/>
      <c r="H2" s="1"/>
      <c r="K2" s="1"/>
      <c r="N2" s="1"/>
      <c r="O2" s="1"/>
      <c r="P2" s="4"/>
      <c r="Q2" s="4"/>
      <c r="R2" s="4"/>
    </row>
    <row r="3" spans="1:18" x14ac:dyDescent="0.2">
      <c r="A3" s="1"/>
      <c r="B3" s="1" t="s">
        <v>24</v>
      </c>
      <c r="E3" s="3"/>
      <c r="K3" s="1" t="s">
        <v>161</v>
      </c>
      <c r="P3" s="32" t="s">
        <v>21</v>
      </c>
      <c r="Q3" s="32" t="s">
        <v>22</v>
      </c>
      <c r="R3" s="32" t="s">
        <v>20</v>
      </c>
    </row>
    <row r="4" spans="1:18" s="5" customFormat="1" x14ac:dyDescent="0.2">
      <c r="A4" s="27" t="s">
        <v>26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0</v>
      </c>
      <c r="I4" s="28" t="s">
        <v>1</v>
      </c>
      <c r="J4" s="28" t="s">
        <v>2</v>
      </c>
      <c r="K4" s="28" t="s">
        <v>3</v>
      </c>
      <c r="L4" s="28" t="s">
        <v>4</v>
      </c>
      <c r="M4" s="28" t="s">
        <v>5</v>
      </c>
      <c r="N4" s="29" t="s">
        <v>26</v>
      </c>
      <c r="O4" s="30"/>
      <c r="P4" s="31" t="s">
        <v>15</v>
      </c>
      <c r="Q4" s="31" t="s">
        <v>16</v>
      </c>
      <c r="R4" s="31" t="s">
        <v>14</v>
      </c>
    </row>
    <row r="5" spans="1:18" x14ac:dyDescent="0.2">
      <c r="A5" s="16" t="s">
        <v>28</v>
      </c>
      <c r="B5" s="37" t="s">
        <v>27</v>
      </c>
      <c r="C5" s="5" t="s">
        <v>27</v>
      </c>
      <c r="D5" s="5" t="s">
        <v>27</v>
      </c>
      <c r="E5" s="5" t="s">
        <v>27</v>
      </c>
      <c r="F5" s="5" t="s">
        <v>27</v>
      </c>
      <c r="G5" s="5" t="s">
        <v>27</v>
      </c>
      <c r="H5">
        <v>1708</v>
      </c>
      <c r="I5">
        <v>1522</v>
      </c>
      <c r="J5">
        <v>1158</v>
      </c>
      <c r="K5">
        <v>550</v>
      </c>
      <c r="L5">
        <v>275</v>
      </c>
      <c r="M5">
        <v>52</v>
      </c>
      <c r="N5" s="43" t="s">
        <v>27</v>
      </c>
      <c r="O5" s="8"/>
      <c r="P5" s="44" t="s">
        <v>27</v>
      </c>
      <c r="Q5" s="45" t="s">
        <v>27</v>
      </c>
      <c r="R5" s="40">
        <f t="shared" ref="R5:R65" si="0">SUM(J5:L5)</f>
        <v>1983</v>
      </c>
    </row>
    <row r="6" spans="1:18" x14ac:dyDescent="0.2">
      <c r="A6" s="16" t="s">
        <v>29</v>
      </c>
      <c r="B6">
        <v>40</v>
      </c>
      <c r="C6">
        <v>37</v>
      </c>
      <c r="D6">
        <v>96</v>
      </c>
      <c r="E6">
        <v>732</v>
      </c>
      <c r="F6">
        <v>1036</v>
      </c>
      <c r="G6">
        <v>1301</v>
      </c>
      <c r="H6">
        <v>1422</v>
      </c>
      <c r="I6">
        <v>1237</v>
      </c>
      <c r="J6">
        <v>1220</v>
      </c>
      <c r="K6">
        <v>497</v>
      </c>
      <c r="L6">
        <v>149</v>
      </c>
      <c r="M6">
        <v>59</v>
      </c>
      <c r="N6" s="16">
        <f t="shared" ref="N6:N65" si="1">SUM(B6:M6)</f>
        <v>7826</v>
      </c>
      <c r="O6" s="8"/>
      <c r="P6" s="39">
        <f t="shared" ref="P6:P65" si="2">SUM(D6:F6)</f>
        <v>1864</v>
      </c>
      <c r="Q6">
        <f t="shared" ref="Q6:Q65" si="3">SUM(G6:I6)</f>
        <v>3960</v>
      </c>
      <c r="R6" s="40">
        <f t="shared" si="0"/>
        <v>1866</v>
      </c>
    </row>
    <row r="7" spans="1:18" x14ac:dyDescent="0.2">
      <c r="A7" s="16" t="s">
        <v>30</v>
      </c>
      <c r="B7">
        <v>21</v>
      </c>
      <c r="C7">
        <v>33</v>
      </c>
      <c r="D7">
        <v>285</v>
      </c>
      <c r="E7">
        <v>670</v>
      </c>
      <c r="F7">
        <v>1079</v>
      </c>
      <c r="G7">
        <v>1244</v>
      </c>
      <c r="H7">
        <v>1507</v>
      </c>
      <c r="I7">
        <v>1194</v>
      </c>
      <c r="J7">
        <v>1167</v>
      </c>
      <c r="K7">
        <v>647</v>
      </c>
      <c r="L7">
        <v>358</v>
      </c>
      <c r="M7">
        <v>118</v>
      </c>
      <c r="N7" s="16">
        <f t="shared" si="1"/>
        <v>8323</v>
      </c>
      <c r="O7" s="8"/>
      <c r="P7" s="39">
        <f t="shared" si="2"/>
        <v>2034</v>
      </c>
      <c r="Q7">
        <f t="shared" si="3"/>
        <v>3945</v>
      </c>
      <c r="R7" s="40">
        <f t="shared" si="0"/>
        <v>2172</v>
      </c>
    </row>
    <row r="8" spans="1:18" x14ac:dyDescent="0.2">
      <c r="A8" s="16" t="s">
        <v>31</v>
      </c>
      <c r="B8">
        <v>8</v>
      </c>
      <c r="C8">
        <v>85</v>
      </c>
      <c r="D8">
        <v>76</v>
      </c>
      <c r="E8">
        <v>403</v>
      </c>
      <c r="F8">
        <v>1028</v>
      </c>
      <c r="G8">
        <v>1510</v>
      </c>
      <c r="H8">
        <v>1373</v>
      </c>
      <c r="I8">
        <v>1242</v>
      </c>
      <c r="J8">
        <v>951</v>
      </c>
      <c r="K8">
        <v>648</v>
      </c>
      <c r="L8">
        <v>308</v>
      </c>
      <c r="M8">
        <v>60</v>
      </c>
      <c r="N8" s="16">
        <f t="shared" si="1"/>
        <v>7692</v>
      </c>
      <c r="O8" s="8"/>
      <c r="P8" s="39">
        <f t="shared" si="2"/>
        <v>1507</v>
      </c>
      <c r="Q8">
        <f t="shared" si="3"/>
        <v>4125</v>
      </c>
      <c r="R8" s="40">
        <f t="shared" si="0"/>
        <v>1907</v>
      </c>
    </row>
    <row r="9" spans="1:18" x14ac:dyDescent="0.2">
      <c r="A9" s="16" t="s">
        <v>32</v>
      </c>
      <c r="B9">
        <v>15</v>
      </c>
      <c r="C9">
        <v>53</v>
      </c>
      <c r="D9">
        <v>122</v>
      </c>
      <c r="E9">
        <v>595</v>
      </c>
      <c r="F9">
        <v>1017</v>
      </c>
      <c r="G9">
        <v>1529</v>
      </c>
      <c r="H9">
        <v>1577</v>
      </c>
      <c r="I9">
        <v>1556</v>
      </c>
      <c r="J9">
        <v>1357</v>
      </c>
      <c r="K9">
        <v>540</v>
      </c>
      <c r="L9">
        <v>293</v>
      </c>
      <c r="M9">
        <v>64</v>
      </c>
      <c r="N9" s="16">
        <f t="shared" si="1"/>
        <v>8718</v>
      </c>
      <c r="O9" s="8"/>
      <c r="P9" s="39">
        <f t="shared" si="2"/>
        <v>1734</v>
      </c>
      <c r="Q9">
        <f t="shared" si="3"/>
        <v>4662</v>
      </c>
      <c r="R9" s="40">
        <f t="shared" si="0"/>
        <v>2190</v>
      </c>
    </row>
    <row r="10" spans="1:18" x14ac:dyDescent="0.2">
      <c r="A10" s="16" t="s">
        <v>33</v>
      </c>
      <c r="B10">
        <v>20</v>
      </c>
      <c r="C10">
        <v>27</v>
      </c>
      <c r="D10">
        <v>245</v>
      </c>
      <c r="E10">
        <v>410</v>
      </c>
      <c r="F10">
        <v>780</v>
      </c>
      <c r="G10">
        <v>1370</v>
      </c>
      <c r="H10">
        <v>1343</v>
      </c>
      <c r="I10">
        <v>1497</v>
      </c>
      <c r="J10">
        <v>1258</v>
      </c>
      <c r="K10">
        <v>541</v>
      </c>
      <c r="L10">
        <v>240</v>
      </c>
      <c r="M10">
        <v>84</v>
      </c>
      <c r="N10" s="16">
        <f t="shared" si="1"/>
        <v>7815</v>
      </c>
      <c r="O10" s="8"/>
      <c r="P10" s="39">
        <f t="shared" si="2"/>
        <v>1435</v>
      </c>
      <c r="Q10">
        <f t="shared" si="3"/>
        <v>4210</v>
      </c>
      <c r="R10" s="40">
        <f t="shared" si="0"/>
        <v>2039</v>
      </c>
    </row>
    <row r="11" spans="1:18" x14ac:dyDescent="0.2">
      <c r="A11" s="17" t="s">
        <v>34</v>
      </c>
      <c r="B11" s="38">
        <v>30</v>
      </c>
      <c r="C11" s="38">
        <v>8</v>
      </c>
      <c r="D11" s="38">
        <v>144</v>
      </c>
      <c r="E11" s="38">
        <v>308</v>
      </c>
      <c r="F11" s="38">
        <v>1055</v>
      </c>
      <c r="G11" s="38">
        <v>1285</v>
      </c>
      <c r="H11" s="38">
        <v>1474</v>
      </c>
      <c r="I11" s="38">
        <v>1507</v>
      </c>
      <c r="J11" s="38">
        <v>1136</v>
      </c>
      <c r="K11" s="38">
        <v>571</v>
      </c>
      <c r="L11" s="38">
        <v>303</v>
      </c>
      <c r="M11" s="38">
        <v>55</v>
      </c>
      <c r="N11" s="17">
        <f t="shared" si="1"/>
        <v>7876</v>
      </c>
      <c r="O11" s="15"/>
      <c r="P11" s="41">
        <f t="shared" si="2"/>
        <v>1507</v>
      </c>
      <c r="Q11" s="38">
        <f t="shared" si="3"/>
        <v>4266</v>
      </c>
      <c r="R11" s="42">
        <f t="shared" si="0"/>
        <v>2010</v>
      </c>
    </row>
    <row r="12" spans="1:18" x14ac:dyDescent="0.2">
      <c r="A12" s="17" t="s">
        <v>35</v>
      </c>
      <c r="B12" s="38">
        <v>3</v>
      </c>
      <c r="C12" s="38">
        <v>33</v>
      </c>
      <c r="D12" s="38">
        <v>189</v>
      </c>
      <c r="E12" s="38">
        <v>467</v>
      </c>
      <c r="F12" s="38">
        <v>1016</v>
      </c>
      <c r="G12" s="38">
        <v>1452</v>
      </c>
      <c r="H12" s="38">
        <v>1450</v>
      </c>
      <c r="I12" s="38">
        <v>1370</v>
      </c>
      <c r="J12" s="38">
        <v>906</v>
      </c>
      <c r="K12" s="38">
        <v>633</v>
      </c>
      <c r="L12" s="38">
        <v>259</v>
      </c>
      <c r="M12" s="38">
        <v>144</v>
      </c>
      <c r="N12" s="17">
        <f t="shared" si="1"/>
        <v>7922</v>
      </c>
      <c r="O12" s="15"/>
      <c r="P12" s="41">
        <f t="shared" si="2"/>
        <v>1672</v>
      </c>
      <c r="Q12" s="38">
        <f t="shared" si="3"/>
        <v>4272</v>
      </c>
      <c r="R12" s="42">
        <f t="shared" si="0"/>
        <v>1798</v>
      </c>
    </row>
    <row r="13" spans="1:18" x14ac:dyDescent="0.2">
      <c r="A13" s="17" t="s">
        <v>36</v>
      </c>
      <c r="B13" s="38">
        <v>18</v>
      </c>
      <c r="C13" s="38">
        <v>87</v>
      </c>
      <c r="D13" s="38">
        <v>258</v>
      </c>
      <c r="E13" s="38">
        <v>501</v>
      </c>
      <c r="F13" s="38">
        <v>765</v>
      </c>
      <c r="G13" s="38">
        <v>1415</v>
      </c>
      <c r="H13" s="38">
        <v>1510</v>
      </c>
      <c r="I13" s="38">
        <v>1318</v>
      </c>
      <c r="J13" s="38">
        <v>876</v>
      </c>
      <c r="K13" s="38">
        <v>597</v>
      </c>
      <c r="L13" s="38">
        <v>264</v>
      </c>
      <c r="M13" s="38">
        <v>140</v>
      </c>
      <c r="N13" s="17">
        <f t="shared" si="1"/>
        <v>7749</v>
      </c>
      <c r="O13" s="15"/>
      <c r="P13" s="41">
        <f t="shared" si="2"/>
        <v>1524</v>
      </c>
      <c r="Q13" s="38">
        <f t="shared" si="3"/>
        <v>4243</v>
      </c>
      <c r="R13" s="42">
        <f t="shared" si="0"/>
        <v>1737</v>
      </c>
    </row>
    <row r="14" spans="1:18" x14ac:dyDescent="0.2">
      <c r="A14" s="17" t="s">
        <v>37</v>
      </c>
      <c r="B14" s="38">
        <v>28</v>
      </c>
      <c r="C14" s="38">
        <v>102</v>
      </c>
      <c r="D14" s="38">
        <v>203</v>
      </c>
      <c r="E14" s="38">
        <v>518</v>
      </c>
      <c r="F14" s="38">
        <v>1049</v>
      </c>
      <c r="G14" s="38">
        <v>1611</v>
      </c>
      <c r="H14" s="38">
        <v>1751</v>
      </c>
      <c r="I14" s="38">
        <v>1602</v>
      </c>
      <c r="J14" s="38">
        <v>1128</v>
      </c>
      <c r="K14" s="38">
        <v>779</v>
      </c>
      <c r="L14" s="38">
        <v>311</v>
      </c>
      <c r="M14" s="38">
        <v>103</v>
      </c>
      <c r="N14" s="17">
        <f t="shared" si="1"/>
        <v>9185</v>
      </c>
      <c r="O14" s="15"/>
      <c r="P14" s="41">
        <f t="shared" si="2"/>
        <v>1770</v>
      </c>
      <c r="Q14" s="38">
        <f t="shared" si="3"/>
        <v>4964</v>
      </c>
      <c r="R14" s="42">
        <f t="shared" si="0"/>
        <v>2218</v>
      </c>
    </row>
    <row r="15" spans="1:18" x14ac:dyDescent="0.2">
      <c r="A15" s="17" t="s">
        <v>38</v>
      </c>
      <c r="B15" s="38">
        <v>43</v>
      </c>
      <c r="C15" s="38">
        <v>95</v>
      </c>
      <c r="D15" s="38">
        <v>196</v>
      </c>
      <c r="E15" s="38">
        <v>527</v>
      </c>
      <c r="F15" s="38">
        <v>850</v>
      </c>
      <c r="G15" s="38">
        <v>1436</v>
      </c>
      <c r="H15" s="38">
        <v>1736</v>
      </c>
      <c r="I15" s="38">
        <v>1523</v>
      </c>
      <c r="J15" s="38">
        <v>989</v>
      </c>
      <c r="K15" s="38">
        <v>643</v>
      </c>
      <c r="L15" s="38">
        <v>363</v>
      </c>
      <c r="M15" s="38">
        <v>100</v>
      </c>
      <c r="N15" s="17">
        <f t="shared" si="1"/>
        <v>8501</v>
      </c>
      <c r="O15" s="15"/>
      <c r="P15" s="41">
        <f t="shared" si="2"/>
        <v>1573</v>
      </c>
      <c r="Q15" s="38">
        <f t="shared" si="3"/>
        <v>4695</v>
      </c>
      <c r="R15" s="42">
        <f t="shared" si="0"/>
        <v>1995</v>
      </c>
    </row>
    <row r="16" spans="1:18" x14ac:dyDescent="0.2">
      <c r="A16" s="17" t="s">
        <v>39</v>
      </c>
      <c r="B16" s="38">
        <v>40</v>
      </c>
      <c r="C16" s="38">
        <v>41</v>
      </c>
      <c r="D16" s="38">
        <v>131</v>
      </c>
      <c r="E16" s="38">
        <v>579</v>
      </c>
      <c r="F16" s="38">
        <v>944</v>
      </c>
      <c r="G16" s="38">
        <v>1265</v>
      </c>
      <c r="H16" s="38">
        <v>1322</v>
      </c>
      <c r="I16" s="38">
        <v>1321</v>
      </c>
      <c r="J16" s="38">
        <v>1297</v>
      </c>
      <c r="K16" s="38">
        <v>540</v>
      </c>
      <c r="L16" s="38">
        <v>324</v>
      </c>
      <c r="M16" s="38">
        <v>93</v>
      </c>
      <c r="N16" s="17">
        <f t="shared" si="1"/>
        <v>7897</v>
      </c>
      <c r="O16" s="15"/>
      <c r="P16" s="41">
        <f t="shared" si="2"/>
        <v>1654</v>
      </c>
      <c r="Q16" s="38">
        <f t="shared" si="3"/>
        <v>3908</v>
      </c>
      <c r="R16" s="42">
        <f t="shared" si="0"/>
        <v>2161</v>
      </c>
    </row>
    <row r="17" spans="1:18" x14ac:dyDescent="0.2">
      <c r="A17" s="17" t="s">
        <v>40</v>
      </c>
      <c r="B17" s="38">
        <v>32</v>
      </c>
      <c r="C17" s="38">
        <v>24</v>
      </c>
      <c r="D17" s="38">
        <v>88</v>
      </c>
      <c r="E17" s="38">
        <v>550</v>
      </c>
      <c r="F17" s="38">
        <v>940</v>
      </c>
      <c r="G17" s="38">
        <v>1301</v>
      </c>
      <c r="H17" s="38">
        <v>1546</v>
      </c>
      <c r="I17" s="38">
        <v>1292</v>
      </c>
      <c r="J17" s="38">
        <v>924</v>
      </c>
      <c r="K17" s="38">
        <v>857</v>
      </c>
      <c r="L17" s="38">
        <v>516</v>
      </c>
      <c r="M17" s="38">
        <v>106</v>
      </c>
      <c r="N17" s="17">
        <f t="shared" si="1"/>
        <v>8176</v>
      </c>
      <c r="O17" s="15"/>
      <c r="P17" s="41">
        <f t="shared" si="2"/>
        <v>1578</v>
      </c>
      <c r="Q17" s="38">
        <f t="shared" si="3"/>
        <v>4139</v>
      </c>
      <c r="R17" s="42">
        <f t="shared" si="0"/>
        <v>2297</v>
      </c>
    </row>
    <row r="18" spans="1:18" x14ac:dyDescent="0.2">
      <c r="A18" s="17" t="s">
        <v>41</v>
      </c>
      <c r="B18" s="38">
        <v>29</v>
      </c>
      <c r="C18" s="38">
        <v>79</v>
      </c>
      <c r="D18" s="38">
        <v>213</v>
      </c>
      <c r="E18" s="38">
        <v>605</v>
      </c>
      <c r="F18" s="38">
        <v>965</v>
      </c>
      <c r="G18" s="38">
        <v>1274</v>
      </c>
      <c r="H18" s="38">
        <v>1392</v>
      </c>
      <c r="I18" s="38">
        <v>1272</v>
      </c>
      <c r="J18" s="38">
        <v>1011</v>
      </c>
      <c r="K18" s="38">
        <v>610</v>
      </c>
      <c r="L18" s="38">
        <v>299</v>
      </c>
      <c r="M18" s="38">
        <v>99</v>
      </c>
      <c r="N18" s="17">
        <f t="shared" si="1"/>
        <v>7848</v>
      </c>
      <c r="O18" s="15"/>
      <c r="P18" s="41">
        <f t="shared" si="2"/>
        <v>1783</v>
      </c>
      <c r="Q18" s="38">
        <f t="shared" si="3"/>
        <v>3938</v>
      </c>
      <c r="R18" s="42">
        <f t="shared" si="0"/>
        <v>1920</v>
      </c>
    </row>
    <row r="19" spans="1:18" x14ac:dyDescent="0.2">
      <c r="A19" s="17" t="s">
        <v>42</v>
      </c>
      <c r="B19" s="38">
        <v>20</v>
      </c>
      <c r="C19" s="38">
        <v>54</v>
      </c>
      <c r="D19" s="38">
        <v>73</v>
      </c>
      <c r="E19" s="38">
        <v>499</v>
      </c>
      <c r="F19" s="38">
        <v>901</v>
      </c>
      <c r="G19" s="38">
        <v>1359</v>
      </c>
      <c r="H19" s="38">
        <v>1442</v>
      </c>
      <c r="I19" s="38">
        <v>1203</v>
      </c>
      <c r="J19" s="38">
        <v>1119</v>
      </c>
      <c r="K19" s="38">
        <v>786</v>
      </c>
      <c r="L19" s="38">
        <v>365</v>
      </c>
      <c r="M19" s="38">
        <v>87</v>
      </c>
      <c r="N19" s="17">
        <f t="shared" si="1"/>
        <v>7908</v>
      </c>
      <c r="O19" s="15"/>
      <c r="P19" s="41">
        <f t="shared" si="2"/>
        <v>1473</v>
      </c>
      <c r="Q19" s="38">
        <f t="shared" si="3"/>
        <v>4004</v>
      </c>
      <c r="R19" s="42">
        <f t="shared" si="0"/>
        <v>2270</v>
      </c>
    </row>
    <row r="20" spans="1:18" x14ac:dyDescent="0.2">
      <c r="A20" s="17" t="s">
        <v>43</v>
      </c>
      <c r="B20" s="38">
        <v>28</v>
      </c>
      <c r="C20" s="38">
        <v>22</v>
      </c>
      <c r="D20" s="38">
        <v>204</v>
      </c>
      <c r="E20" s="38">
        <v>629</v>
      </c>
      <c r="F20" s="38">
        <v>759</v>
      </c>
      <c r="G20" s="38">
        <v>1558</v>
      </c>
      <c r="H20" s="38">
        <v>1546</v>
      </c>
      <c r="I20" s="38">
        <v>1423</v>
      </c>
      <c r="J20" s="38">
        <v>715</v>
      </c>
      <c r="K20" s="38">
        <v>525</v>
      </c>
      <c r="L20" s="38">
        <v>433</v>
      </c>
      <c r="M20" s="38">
        <v>61</v>
      </c>
      <c r="N20" s="17">
        <f t="shared" si="1"/>
        <v>7903</v>
      </c>
      <c r="O20" s="15"/>
      <c r="P20" s="41">
        <f t="shared" si="2"/>
        <v>1592</v>
      </c>
      <c r="Q20" s="38">
        <f t="shared" si="3"/>
        <v>4527</v>
      </c>
      <c r="R20" s="42">
        <f t="shared" si="0"/>
        <v>1673</v>
      </c>
    </row>
    <row r="21" spans="1:18" x14ac:dyDescent="0.2">
      <c r="A21" s="16" t="s">
        <v>44</v>
      </c>
      <c r="B21">
        <v>9</v>
      </c>
      <c r="C21">
        <v>40</v>
      </c>
      <c r="D21">
        <v>203</v>
      </c>
      <c r="E21">
        <v>420</v>
      </c>
      <c r="F21">
        <v>1104</v>
      </c>
      <c r="G21">
        <v>1452</v>
      </c>
      <c r="H21">
        <v>1504</v>
      </c>
      <c r="I21">
        <v>1147</v>
      </c>
      <c r="J21">
        <v>977</v>
      </c>
      <c r="K21">
        <v>676</v>
      </c>
      <c r="L21">
        <v>187</v>
      </c>
      <c r="M21">
        <v>29</v>
      </c>
      <c r="N21" s="16">
        <f t="shared" si="1"/>
        <v>7748</v>
      </c>
      <c r="O21" s="8"/>
      <c r="P21" s="39">
        <f t="shared" si="2"/>
        <v>1727</v>
      </c>
      <c r="Q21">
        <f t="shared" si="3"/>
        <v>4103</v>
      </c>
      <c r="R21" s="40">
        <f t="shared" si="0"/>
        <v>1840</v>
      </c>
    </row>
    <row r="22" spans="1:18" x14ac:dyDescent="0.2">
      <c r="A22" s="16" t="s">
        <v>45</v>
      </c>
      <c r="B22">
        <v>19</v>
      </c>
      <c r="C22">
        <v>63</v>
      </c>
      <c r="D22">
        <v>173</v>
      </c>
      <c r="E22">
        <v>590</v>
      </c>
      <c r="F22">
        <v>1138</v>
      </c>
      <c r="G22">
        <v>1192</v>
      </c>
      <c r="H22">
        <v>2063</v>
      </c>
      <c r="I22">
        <v>1468</v>
      </c>
      <c r="J22">
        <v>1339</v>
      </c>
      <c r="K22">
        <v>584</v>
      </c>
      <c r="L22">
        <v>294</v>
      </c>
      <c r="M22">
        <v>116</v>
      </c>
      <c r="N22" s="16">
        <f t="shared" si="1"/>
        <v>9039</v>
      </c>
      <c r="O22" s="8"/>
      <c r="P22" s="39">
        <f t="shared" si="2"/>
        <v>1901</v>
      </c>
      <c r="Q22">
        <f t="shared" si="3"/>
        <v>4723</v>
      </c>
      <c r="R22" s="40">
        <f t="shared" si="0"/>
        <v>2217</v>
      </c>
    </row>
    <row r="23" spans="1:18" x14ac:dyDescent="0.2">
      <c r="A23" s="16" t="s">
        <v>46</v>
      </c>
      <c r="B23">
        <v>27</v>
      </c>
      <c r="C23">
        <v>92</v>
      </c>
      <c r="D23">
        <v>160</v>
      </c>
      <c r="E23">
        <v>496</v>
      </c>
      <c r="F23">
        <v>894</v>
      </c>
      <c r="G23">
        <v>1223</v>
      </c>
      <c r="H23">
        <v>1473</v>
      </c>
      <c r="I23">
        <v>1432</v>
      </c>
      <c r="J23">
        <v>1184</v>
      </c>
      <c r="K23">
        <v>578</v>
      </c>
      <c r="L23">
        <v>344</v>
      </c>
      <c r="M23">
        <v>54</v>
      </c>
      <c r="N23" s="16">
        <f t="shared" si="1"/>
        <v>7957</v>
      </c>
      <c r="O23" s="8"/>
      <c r="P23" s="39">
        <f t="shared" si="2"/>
        <v>1550</v>
      </c>
      <c r="Q23">
        <f t="shared" si="3"/>
        <v>4128</v>
      </c>
      <c r="R23" s="40">
        <f t="shared" si="0"/>
        <v>2106</v>
      </c>
    </row>
    <row r="24" spans="1:18" x14ac:dyDescent="0.2">
      <c r="A24" s="16" t="s">
        <v>47</v>
      </c>
      <c r="B24">
        <v>28</v>
      </c>
      <c r="C24">
        <v>37</v>
      </c>
      <c r="D24">
        <v>184</v>
      </c>
      <c r="E24">
        <v>570</v>
      </c>
      <c r="F24">
        <v>789</v>
      </c>
      <c r="G24">
        <v>1094</v>
      </c>
      <c r="H24">
        <v>1290</v>
      </c>
      <c r="I24">
        <v>1544</v>
      </c>
      <c r="J24">
        <v>1121</v>
      </c>
      <c r="K24">
        <v>662</v>
      </c>
      <c r="L24">
        <v>249</v>
      </c>
      <c r="M24">
        <v>95</v>
      </c>
      <c r="N24" s="16">
        <f t="shared" si="1"/>
        <v>7663</v>
      </c>
      <c r="O24" s="8"/>
      <c r="P24" s="39">
        <f t="shared" si="2"/>
        <v>1543</v>
      </c>
      <c r="Q24">
        <f t="shared" si="3"/>
        <v>3928</v>
      </c>
      <c r="R24" s="40">
        <f t="shared" si="0"/>
        <v>2032</v>
      </c>
    </row>
    <row r="25" spans="1:18" x14ac:dyDescent="0.2">
      <c r="A25" s="16" t="s">
        <v>48</v>
      </c>
      <c r="B25">
        <v>11</v>
      </c>
      <c r="C25">
        <v>48</v>
      </c>
      <c r="D25">
        <v>176</v>
      </c>
      <c r="E25">
        <v>379</v>
      </c>
      <c r="F25">
        <v>903</v>
      </c>
      <c r="G25">
        <v>1567</v>
      </c>
      <c r="H25">
        <v>1609</v>
      </c>
      <c r="I25">
        <v>1091</v>
      </c>
      <c r="J25">
        <v>1135</v>
      </c>
      <c r="K25">
        <v>385</v>
      </c>
      <c r="L25">
        <v>450</v>
      </c>
      <c r="M25">
        <v>176</v>
      </c>
      <c r="N25" s="16">
        <f t="shared" si="1"/>
        <v>7930</v>
      </c>
      <c r="O25" s="8"/>
      <c r="P25" s="39">
        <f t="shared" si="2"/>
        <v>1458</v>
      </c>
      <c r="Q25">
        <f t="shared" si="3"/>
        <v>4267</v>
      </c>
      <c r="R25" s="40">
        <f t="shared" si="0"/>
        <v>1970</v>
      </c>
    </row>
    <row r="26" spans="1:18" x14ac:dyDescent="0.2">
      <c r="A26" s="16" t="s">
        <v>49</v>
      </c>
      <c r="B26">
        <v>68</v>
      </c>
      <c r="C26">
        <v>135</v>
      </c>
      <c r="D26">
        <v>165</v>
      </c>
      <c r="E26">
        <v>488</v>
      </c>
      <c r="F26">
        <v>878</v>
      </c>
      <c r="G26">
        <v>1339</v>
      </c>
      <c r="H26">
        <v>1454</v>
      </c>
      <c r="I26">
        <v>1426</v>
      </c>
      <c r="J26">
        <v>1203</v>
      </c>
      <c r="K26">
        <v>649</v>
      </c>
      <c r="L26">
        <v>337</v>
      </c>
      <c r="M26">
        <v>176</v>
      </c>
      <c r="N26" s="16">
        <f t="shared" si="1"/>
        <v>8318</v>
      </c>
      <c r="O26" s="8"/>
      <c r="P26" s="39">
        <f t="shared" si="2"/>
        <v>1531</v>
      </c>
      <c r="Q26">
        <f t="shared" si="3"/>
        <v>4219</v>
      </c>
      <c r="R26" s="40">
        <f t="shared" si="0"/>
        <v>2189</v>
      </c>
    </row>
    <row r="27" spans="1:18" x14ac:dyDescent="0.2">
      <c r="A27" s="16" t="s">
        <v>50</v>
      </c>
      <c r="B27">
        <v>1</v>
      </c>
      <c r="C27">
        <v>25</v>
      </c>
      <c r="D27">
        <v>234</v>
      </c>
      <c r="E27">
        <v>558</v>
      </c>
      <c r="F27">
        <v>967</v>
      </c>
      <c r="G27">
        <v>1539</v>
      </c>
      <c r="H27">
        <v>1666</v>
      </c>
      <c r="I27">
        <v>1589</v>
      </c>
      <c r="J27">
        <v>1104</v>
      </c>
      <c r="K27">
        <v>725</v>
      </c>
      <c r="L27">
        <v>455</v>
      </c>
      <c r="M27">
        <v>163</v>
      </c>
      <c r="N27" s="16">
        <f t="shared" si="1"/>
        <v>9026</v>
      </c>
      <c r="O27" s="8"/>
      <c r="P27" s="39">
        <f t="shared" si="2"/>
        <v>1759</v>
      </c>
      <c r="Q27">
        <f t="shared" si="3"/>
        <v>4794</v>
      </c>
      <c r="R27" s="40">
        <f t="shared" si="0"/>
        <v>2284</v>
      </c>
    </row>
    <row r="28" spans="1:18" x14ac:dyDescent="0.2">
      <c r="A28" s="16" t="s">
        <v>51</v>
      </c>
      <c r="B28">
        <v>19</v>
      </c>
      <c r="C28">
        <v>84</v>
      </c>
      <c r="D28">
        <v>232</v>
      </c>
      <c r="E28">
        <v>817</v>
      </c>
      <c r="F28">
        <v>881</v>
      </c>
      <c r="G28">
        <v>1602</v>
      </c>
      <c r="H28">
        <v>1889</v>
      </c>
      <c r="I28">
        <v>1342</v>
      </c>
      <c r="J28">
        <v>899</v>
      </c>
      <c r="K28">
        <v>726</v>
      </c>
      <c r="L28">
        <v>231</v>
      </c>
      <c r="M28">
        <v>98</v>
      </c>
      <c r="N28" s="16">
        <f t="shared" si="1"/>
        <v>8820</v>
      </c>
      <c r="O28" s="8"/>
      <c r="P28" s="39">
        <f t="shared" si="2"/>
        <v>1930</v>
      </c>
      <c r="Q28">
        <f t="shared" si="3"/>
        <v>4833</v>
      </c>
      <c r="R28" s="40">
        <f t="shared" si="0"/>
        <v>1856</v>
      </c>
    </row>
    <row r="29" spans="1:18" x14ac:dyDescent="0.2">
      <c r="A29" s="16" t="s">
        <v>52</v>
      </c>
      <c r="B29">
        <v>37</v>
      </c>
      <c r="C29">
        <v>25</v>
      </c>
      <c r="D29">
        <v>333</v>
      </c>
      <c r="E29">
        <v>445</v>
      </c>
      <c r="F29">
        <v>844</v>
      </c>
      <c r="G29">
        <v>1116</v>
      </c>
      <c r="H29">
        <v>1332</v>
      </c>
      <c r="I29">
        <v>1216</v>
      </c>
      <c r="J29">
        <v>1024</v>
      </c>
      <c r="K29">
        <v>621</v>
      </c>
      <c r="L29">
        <v>362</v>
      </c>
      <c r="M29">
        <v>29</v>
      </c>
      <c r="N29" s="16">
        <f t="shared" si="1"/>
        <v>7384</v>
      </c>
      <c r="O29" s="8"/>
      <c r="P29" s="39">
        <f t="shared" si="2"/>
        <v>1622</v>
      </c>
      <c r="Q29">
        <f t="shared" si="3"/>
        <v>3664</v>
      </c>
      <c r="R29" s="40">
        <f t="shared" si="0"/>
        <v>2007</v>
      </c>
    </row>
    <row r="30" spans="1:18" x14ac:dyDescent="0.2">
      <c r="A30" s="16" t="s">
        <v>53</v>
      </c>
      <c r="B30">
        <v>8</v>
      </c>
      <c r="C30">
        <v>55</v>
      </c>
      <c r="D30">
        <v>124</v>
      </c>
      <c r="E30">
        <v>531</v>
      </c>
      <c r="F30">
        <v>1038</v>
      </c>
      <c r="G30">
        <v>1672</v>
      </c>
      <c r="H30">
        <v>1759</v>
      </c>
      <c r="I30">
        <v>1365</v>
      </c>
      <c r="J30">
        <v>1044</v>
      </c>
      <c r="K30">
        <v>798</v>
      </c>
      <c r="L30">
        <v>353</v>
      </c>
      <c r="M30">
        <v>64</v>
      </c>
      <c r="N30" s="16">
        <f t="shared" si="1"/>
        <v>8811</v>
      </c>
      <c r="O30" s="8"/>
      <c r="P30" s="39">
        <f t="shared" si="2"/>
        <v>1693</v>
      </c>
      <c r="Q30">
        <f t="shared" si="3"/>
        <v>4796</v>
      </c>
      <c r="R30" s="40">
        <f t="shared" si="0"/>
        <v>2195</v>
      </c>
    </row>
    <row r="31" spans="1:18" x14ac:dyDescent="0.2">
      <c r="A31" s="17" t="s">
        <v>54</v>
      </c>
      <c r="B31" s="38">
        <v>46</v>
      </c>
      <c r="C31" s="38">
        <v>71</v>
      </c>
      <c r="D31" s="38">
        <v>106</v>
      </c>
      <c r="E31" s="38">
        <v>331</v>
      </c>
      <c r="F31" s="38">
        <v>974</v>
      </c>
      <c r="G31" s="38">
        <v>1251</v>
      </c>
      <c r="H31" s="38">
        <v>1293</v>
      </c>
      <c r="I31" s="38">
        <v>1125</v>
      </c>
      <c r="J31" s="38">
        <v>891</v>
      </c>
      <c r="K31" s="38">
        <v>468</v>
      </c>
      <c r="L31" s="38">
        <v>236</v>
      </c>
      <c r="M31" s="38">
        <v>24</v>
      </c>
      <c r="N31" s="17">
        <f t="shared" si="1"/>
        <v>6816</v>
      </c>
      <c r="O31" s="15"/>
      <c r="P31" s="41">
        <f t="shared" si="2"/>
        <v>1411</v>
      </c>
      <c r="Q31" s="38">
        <f t="shared" si="3"/>
        <v>3669</v>
      </c>
      <c r="R31" s="42">
        <f t="shared" si="0"/>
        <v>1595</v>
      </c>
    </row>
    <row r="32" spans="1:18" x14ac:dyDescent="0.2">
      <c r="A32" s="17" t="s">
        <v>55</v>
      </c>
      <c r="B32" s="38">
        <v>1</v>
      </c>
      <c r="C32" s="38">
        <v>40</v>
      </c>
      <c r="D32" s="38">
        <v>96</v>
      </c>
      <c r="E32" s="38">
        <v>498</v>
      </c>
      <c r="F32" s="38">
        <v>1051</v>
      </c>
      <c r="G32" s="38">
        <v>1325</v>
      </c>
      <c r="H32" s="38">
        <v>1569</v>
      </c>
      <c r="I32" s="38">
        <v>1327</v>
      </c>
      <c r="J32" s="38">
        <v>1022</v>
      </c>
      <c r="K32" s="38">
        <v>637</v>
      </c>
      <c r="L32" s="38">
        <v>180</v>
      </c>
      <c r="M32" s="38">
        <v>59</v>
      </c>
      <c r="N32" s="17">
        <f t="shared" si="1"/>
        <v>7805</v>
      </c>
      <c r="O32" s="15"/>
      <c r="P32" s="41">
        <f t="shared" si="2"/>
        <v>1645</v>
      </c>
      <c r="Q32" s="38">
        <f t="shared" si="3"/>
        <v>4221</v>
      </c>
      <c r="R32" s="42">
        <f t="shared" si="0"/>
        <v>1839</v>
      </c>
    </row>
    <row r="33" spans="1:18" x14ac:dyDescent="0.2">
      <c r="A33" s="17" t="s">
        <v>56</v>
      </c>
      <c r="B33" s="38">
        <v>37</v>
      </c>
      <c r="C33" s="38">
        <v>36</v>
      </c>
      <c r="D33" s="38">
        <v>118</v>
      </c>
      <c r="E33" s="38">
        <v>448</v>
      </c>
      <c r="F33" s="38">
        <v>798</v>
      </c>
      <c r="G33" s="38">
        <v>1404</v>
      </c>
      <c r="H33" s="38">
        <v>1425</v>
      </c>
      <c r="I33" s="38">
        <v>1480</v>
      </c>
      <c r="J33" s="38">
        <v>1297</v>
      </c>
      <c r="K33" s="38">
        <v>702</v>
      </c>
      <c r="L33" s="38">
        <v>337</v>
      </c>
      <c r="M33" s="38">
        <v>35</v>
      </c>
      <c r="N33" s="17">
        <f t="shared" si="1"/>
        <v>8117</v>
      </c>
      <c r="O33" s="15"/>
      <c r="P33" s="41">
        <f t="shared" si="2"/>
        <v>1364</v>
      </c>
      <c r="Q33" s="38">
        <f t="shared" si="3"/>
        <v>4309</v>
      </c>
      <c r="R33" s="42">
        <f t="shared" si="0"/>
        <v>2336</v>
      </c>
    </row>
    <row r="34" spans="1:18" x14ac:dyDescent="0.2">
      <c r="A34" s="17" t="s">
        <v>57</v>
      </c>
      <c r="B34" s="38">
        <v>12</v>
      </c>
      <c r="C34" s="38">
        <v>74</v>
      </c>
      <c r="D34" s="38">
        <v>180</v>
      </c>
      <c r="E34" s="38">
        <v>583</v>
      </c>
      <c r="F34" s="38">
        <v>848</v>
      </c>
      <c r="G34" s="38">
        <v>1060</v>
      </c>
      <c r="H34" s="38">
        <v>1770</v>
      </c>
      <c r="I34" s="38">
        <v>1246</v>
      </c>
      <c r="J34" s="38">
        <v>1149</v>
      </c>
      <c r="K34" s="38">
        <v>669</v>
      </c>
      <c r="L34" s="38">
        <v>495</v>
      </c>
      <c r="M34" s="38">
        <v>144</v>
      </c>
      <c r="N34" s="17">
        <f t="shared" si="1"/>
        <v>8230</v>
      </c>
      <c r="O34" s="15"/>
      <c r="P34" s="41">
        <f t="shared" si="2"/>
        <v>1611</v>
      </c>
      <c r="Q34" s="38">
        <f t="shared" si="3"/>
        <v>4076</v>
      </c>
      <c r="R34" s="42">
        <f t="shared" si="0"/>
        <v>2313</v>
      </c>
    </row>
    <row r="35" spans="1:18" x14ac:dyDescent="0.2">
      <c r="A35" s="17" t="s">
        <v>58</v>
      </c>
      <c r="B35" s="38">
        <v>52</v>
      </c>
      <c r="C35" s="38">
        <v>74</v>
      </c>
      <c r="D35" s="38">
        <v>307</v>
      </c>
      <c r="E35" s="38">
        <v>376</v>
      </c>
      <c r="F35" s="38">
        <v>937</v>
      </c>
      <c r="G35" s="38">
        <v>1621</v>
      </c>
      <c r="H35" s="38">
        <v>1531</v>
      </c>
      <c r="I35" s="38">
        <v>1194</v>
      </c>
      <c r="J35" s="38">
        <v>993</v>
      </c>
      <c r="K35" s="38">
        <v>478</v>
      </c>
      <c r="L35" s="38">
        <v>411</v>
      </c>
      <c r="M35" s="38">
        <v>64</v>
      </c>
      <c r="N35" s="17">
        <f t="shared" si="1"/>
        <v>8038</v>
      </c>
      <c r="O35" s="15"/>
      <c r="P35" s="41">
        <f t="shared" si="2"/>
        <v>1620</v>
      </c>
      <c r="Q35" s="38">
        <f t="shared" si="3"/>
        <v>4346</v>
      </c>
      <c r="R35" s="42">
        <f t="shared" si="0"/>
        <v>1882</v>
      </c>
    </row>
    <row r="36" spans="1:18" x14ac:dyDescent="0.2">
      <c r="A36" s="17" t="s">
        <v>59</v>
      </c>
      <c r="B36" s="38">
        <v>29</v>
      </c>
      <c r="C36" s="38">
        <v>38</v>
      </c>
      <c r="D36" s="38">
        <v>99</v>
      </c>
      <c r="E36" s="38">
        <v>832</v>
      </c>
      <c r="F36" s="38">
        <v>1006</v>
      </c>
      <c r="G36" s="38">
        <v>1513</v>
      </c>
      <c r="H36" s="38">
        <v>1488</v>
      </c>
      <c r="I36" s="38">
        <v>1194</v>
      </c>
      <c r="J36" s="38">
        <v>1287</v>
      </c>
      <c r="K36" s="38">
        <v>760</v>
      </c>
      <c r="L36" s="38">
        <v>284</v>
      </c>
      <c r="M36" s="38">
        <v>161</v>
      </c>
      <c r="N36" s="17">
        <f t="shared" si="1"/>
        <v>8691</v>
      </c>
      <c r="O36" s="15"/>
      <c r="P36" s="41">
        <f t="shared" si="2"/>
        <v>1937</v>
      </c>
      <c r="Q36" s="38">
        <f t="shared" si="3"/>
        <v>4195</v>
      </c>
      <c r="R36" s="42">
        <f t="shared" si="0"/>
        <v>2331</v>
      </c>
    </row>
    <row r="37" spans="1:18" x14ac:dyDescent="0.2">
      <c r="A37" s="17" t="s">
        <v>60</v>
      </c>
      <c r="B37" s="38">
        <v>25</v>
      </c>
      <c r="C37" s="38">
        <v>47</v>
      </c>
      <c r="D37" s="38">
        <v>224</v>
      </c>
      <c r="E37" s="38">
        <v>604</v>
      </c>
      <c r="F37" s="38">
        <v>1100</v>
      </c>
      <c r="G37" s="38">
        <v>1495</v>
      </c>
      <c r="H37" s="38">
        <v>1575</v>
      </c>
      <c r="I37" s="38">
        <v>1117</v>
      </c>
      <c r="J37" s="38">
        <v>907</v>
      </c>
      <c r="K37" s="38">
        <v>644</v>
      </c>
      <c r="L37" s="38">
        <v>394</v>
      </c>
      <c r="M37" s="38">
        <v>133</v>
      </c>
      <c r="N37" s="17">
        <f t="shared" si="1"/>
        <v>8265</v>
      </c>
      <c r="O37" s="15"/>
      <c r="P37" s="41">
        <f t="shared" si="2"/>
        <v>1928</v>
      </c>
      <c r="Q37" s="38">
        <f t="shared" si="3"/>
        <v>4187</v>
      </c>
      <c r="R37" s="42">
        <f t="shared" si="0"/>
        <v>1945</v>
      </c>
    </row>
    <row r="38" spans="1:18" x14ac:dyDescent="0.2">
      <c r="A38" s="17" t="s">
        <v>61</v>
      </c>
      <c r="B38" s="38">
        <v>37</v>
      </c>
      <c r="C38" s="38">
        <v>112</v>
      </c>
      <c r="D38" s="38">
        <v>114</v>
      </c>
      <c r="E38" s="38">
        <v>443</v>
      </c>
      <c r="F38" s="38">
        <v>923</v>
      </c>
      <c r="G38" s="38">
        <v>1513</v>
      </c>
      <c r="H38" s="38">
        <v>1448</v>
      </c>
      <c r="I38" s="38">
        <v>1213</v>
      </c>
      <c r="J38" s="38">
        <v>1068</v>
      </c>
      <c r="K38" s="38">
        <v>779</v>
      </c>
      <c r="L38" s="38">
        <v>271</v>
      </c>
      <c r="M38" s="38">
        <v>167</v>
      </c>
      <c r="N38" s="17">
        <f t="shared" si="1"/>
        <v>8088</v>
      </c>
      <c r="O38" s="15"/>
      <c r="P38" s="41">
        <f t="shared" si="2"/>
        <v>1480</v>
      </c>
      <c r="Q38" s="38">
        <f t="shared" si="3"/>
        <v>4174</v>
      </c>
      <c r="R38" s="42">
        <f t="shared" si="0"/>
        <v>2118</v>
      </c>
    </row>
    <row r="39" spans="1:18" x14ac:dyDescent="0.2">
      <c r="A39" s="17" t="s">
        <v>62</v>
      </c>
      <c r="B39" s="38">
        <v>21</v>
      </c>
      <c r="C39" s="38">
        <v>41</v>
      </c>
      <c r="D39" s="38">
        <v>265</v>
      </c>
      <c r="E39" s="38">
        <v>474</v>
      </c>
      <c r="F39" s="38">
        <v>882</v>
      </c>
      <c r="G39" s="38">
        <v>1238</v>
      </c>
      <c r="H39" s="38">
        <v>1867</v>
      </c>
      <c r="I39" s="38">
        <v>1519</v>
      </c>
      <c r="J39" s="38">
        <v>957</v>
      </c>
      <c r="K39" s="38">
        <v>573</v>
      </c>
      <c r="L39" s="38">
        <v>406</v>
      </c>
      <c r="M39" s="38">
        <v>129</v>
      </c>
      <c r="N39" s="17">
        <f t="shared" si="1"/>
        <v>8372</v>
      </c>
      <c r="O39" s="15"/>
      <c r="P39" s="41">
        <f t="shared" si="2"/>
        <v>1621</v>
      </c>
      <c r="Q39" s="38">
        <f t="shared" si="3"/>
        <v>4624</v>
      </c>
      <c r="R39" s="42">
        <f t="shared" si="0"/>
        <v>1936</v>
      </c>
    </row>
    <row r="40" spans="1:18" x14ac:dyDescent="0.2">
      <c r="A40" s="17" t="s">
        <v>63</v>
      </c>
      <c r="B40" s="38">
        <v>18</v>
      </c>
      <c r="C40" s="38">
        <v>62</v>
      </c>
      <c r="D40" s="38">
        <v>190</v>
      </c>
      <c r="E40" s="38">
        <v>546</v>
      </c>
      <c r="F40" s="38">
        <v>1065</v>
      </c>
      <c r="G40" s="38">
        <v>1367</v>
      </c>
      <c r="H40" s="38">
        <v>1716</v>
      </c>
      <c r="I40" s="38">
        <v>1077</v>
      </c>
      <c r="J40" s="38">
        <v>1067</v>
      </c>
      <c r="K40" s="38">
        <v>592</v>
      </c>
      <c r="L40" s="38">
        <v>285</v>
      </c>
      <c r="M40" s="38">
        <v>69</v>
      </c>
      <c r="N40" s="17">
        <f t="shared" si="1"/>
        <v>8054</v>
      </c>
      <c r="O40" s="15"/>
      <c r="P40" s="41">
        <f t="shared" si="2"/>
        <v>1801</v>
      </c>
      <c r="Q40" s="38">
        <f t="shared" si="3"/>
        <v>4160</v>
      </c>
      <c r="R40" s="42">
        <f t="shared" si="0"/>
        <v>1944</v>
      </c>
    </row>
    <row r="41" spans="1:18" x14ac:dyDescent="0.2">
      <c r="A41" s="16" t="s">
        <v>64</v>
      </c>
      <c r="B41">
        <v>14</v>
      </c>
      <c r="C41">
        <v>25</v>
      </c>
      <c r="D41">
        <v>140</v>
      </c>
      <c r="E41">
        <v>577</v>
      </c>
      <c r="F41">
        <v>857</v>
      </c>
      <c r="G41">
        <v>1325</v>
      </c>
      <c r="H41">
        <v>1282</v>
      </c>
      <c r="I41">
        <v>1007</v>
      </c>
      <c r="J41">
        <v>1071</v>
      </c>
      <c r="K41">
        <v>575</v>
      </c>
      <c r="L41">
        <v>373</v>
      </c>
      <c r="M41">
        <v>35</v>
      </c>
      <c r="N41" s="16">
        <f t="shared" si="1"/>
        <v>7281</v>
      </c>
      <c r="O41" s="8"/>
      <c r="P41" s="39">
        <f t="shared" si="2"/>
        <v>1574</v>
      </c>
      <c r="Q41">
        <f t="shared" si="3"/>
        <v>3614</v>
      </c>
      <c r="R41" s="40">
        <f t="shared" si="0"/>
        <v>2019</v>
      </c>
    </row>
    <row r="42" spans="1:18" x14ac:dyDescent="0.2">
      <c r="A42" s="16" t="s">
        <v>65</v>
      </c>
      <c r="B42">
        <v>4</v>
      </c>
      <c r="C42">
        <v>41</v>
      </c>
      <c r="D42">
        <v>60</v>
      </c>
      <c r="E42">
        <v>389</v>
      </c>
      <c r="F42">
        <v>711</v>
      </c>
      <c r="G42">
        <v>1075</v>
      </c>
      <c r="H42">
        <v>1270</v>
      </c>
      <c r="I42">
        <v>1161</v>
      </c>
      <c r="J42">
        <v>1300</v>
      </c>
      <c r="K42">
        <v>673</v>
      </c>
      <c r="L42">
        <v>288</v>
      </c>
      <c r="M42">
        <v>44</v>
      </c>
      <c r="N42" s="16">
        <f t="shared" si="1"/>
        <v>7016</v>
      </c>
      <c r="O42" s="8"/>
      <c r="P42" s="39">
        <f t="shared" si="2"/>
        <v>1160</v>
      </c>
      <c r="Q42">
        <f t="shared" si="3"/>
        <v>3506</v>
      </c>
      <c r="R42" s="40">
        <f t="shared" si="0"/>
        <v>2261</v>
      </c>
    </row>
    <row r="43" spans="1:18" x14ac:dyDescent="0.2">
      <c r="A43" s="16" t="s">
        <v>66</v>
      </c>
      <c r="B43">
        <v>13</v>
      </c>
      <c r="C43">
        <v>29</v>
      </c>
      <c r="D43">
        <v>200</v>
      </c>
      <c r="E43">
        <v>585</v>
      </c>
      <c r="F43">
        <v>1052</v>
      </c>
      <c r="G43">
        <v>1402</v>
      </c>
      <c r="H43">
        <v>1187</v>
      </c>
      <c r="I43">
        <v>1361</v>
      </c>
      <c r="J43">
        <v>1104</v>
      </c>
      <c r="K43">
        <v>678</v>
      </c>
      <c r="L43">
        <v>289</v>
      </c>
      <c r="M43">
        <v>13</v>
      </c>
      <c r="N43" s="16">
        <f t="shared" si="1"/>
        <v>7913</v>
      </c>
      <c r="O43" s="8"/>
      <c r="P43" s="39">
        <f t="shared" si="2"/>
        <v>1837</v>
      </c>
      <c r="Q43">
        <f t="shared" si="3"/>
        <v>3950</v>
      </c>
      <c r="R43" s="40">
        <f t="shared" si="0"/>
        <v>2071</v>
      </c>
    </row>
    <row r="44" spans="1:18" x14ac:dyDescent="0.2">
      <c r="A44" s="16" t="s">
        <v>67</v>
      </c>
      <c r="B44">
        <v>9</v>
      </c>
      <c r="C44">
        <v>56</v>
      </c>
      <c r="D44">
        <v>82</v>
      </c>
      <c r="E44">
        <v>594</v>
      </c>
      <c r="F44">
        <v>1030</v>
      </c>
      <c r="G44">
        <v>1384</v>
      </c>
      <c r="H44">
        <v>1274</v>
      </c>
      <c r="I44">
        <v>1375</v>
      </c>
      <c r="J44">
        <v>1171</v>
      </c>
      <c r="K44">
        <v>660</v>
      </c>
      <c r="L44">
        <v>158</v>
      </c>
      <c r="M44">
        <v>28</v>
      </c>
      <c r="N44" s="16">
        <f t="shared" si="1"/>
        <v>7821</v>
      </c>
      <c r="O44" s="8"/>
      <c r="P44" s="39">
        <f t="shared" si="2"/>
        <v>1706</v>
      </c>
      <c r="Q44">
        <f t="shared" si="3"/>
        <v>4033</v>
      </c>
      <c r="R44" s="40">
        <f t="shared" si="0"/>
        <v>1989</v>
      </c>
    </row>
    <row r="45" spans="1:18" x14ac:dyDescent="0.2">
      <c r="A45" s="16" t="s">
        <v>68</v>
      </c>
      <c r="B45">
        <v>9</v>
      </c>
      <c r="C45">
        <v>62</v>
      </c>
      <c r="D45">
        <v>214</v>
      </c>
      <c r="E45">
        <v>445</v>
      </c>
      <c r="F45">
        <v>802</v>
      </c>
      <c r="G45">
        <v>1466</v>
      </c>
      <c r="H45">
        <v>1591</v>
      </c>
      <c r="I45">
        <v>1217</v>
      </c>
      <c r="J45">
        <v>984</v>
      </c>
      <c r="K45">
        <v>698</v>
      </c>
      <c r="L45">
        <v>450</v>
      </c>
      <c r="M45">
        <v>152</v>
      </c>
      <c r="N45" s="16">
        <f t="shared" si="1"/>
        <v>8090</v>
      </c>
      <c r="O45" s="8"/>
      <c r="P45" s="39">
        <f t="shared" si="2"/>
        <v>1461</v>
      </c>
      <c r="Q45">
        <f t="shared" si="3"/>
        <v>4274</v>
      </c>
      <c r="R45" s="40">
        <f t="shared" si="0"/>
        <v>2132</v>
      </c>
    </row>
    <row r="46" spans="1:18" x14ac:dyDescent="0.2">
      <c r="A46" s="16" t="s">
        <v>69</v>
      </c>
      <c r="B46">
        <v>1</v>
      </c>
      <c r="C46">
        <v>34</v>
      </c>
      <c r="D46">
        <v>179</v>
      </c>
      <c r="E46">
        <v>528</v>
      </c>
      <c r="F46">
        <v>1005</v>
      </c>
      <c r="G46">
        <v>1423</v>
      </c>
      <c r="H46">
        <v>1725</v>
      </c>
      <c r="I46">
        <v>1715</v>
      </c>
      <c r="J46">
        <v>1021</v>
      </c>
      <c r="K46">
        <v>790</v>
      </c>
      <c r="L46">
        <v>188</v>
      </c>
      <c r="M46">
        <v>113</v>
      </c>
      <c r="N46" s="16">
        <f t="shared" si="1"/>
        <v>8722</v>
      </c>
      <c r="O46" s="8"/>
      <c r="P46" s="39">
        <f t="shared" si="2"/>
        <v>1712</v>
      </c>
      <c r="Q46">
        <f t="shared" si="3"/>
        <v>4863</v>
      </c>
      <c r="R46" s="40">
        <f t="shared" si="0"/>
        <v>1999</v>
      </c>
    </row>
    <row r="47" spans="1:18" x14ac:dyDescent="0.2">
      <c r="A47" s="16" t="s">
        <v>70</v>
      </c>
      <c r="B47">
        <v>1</v>
      </c>
      <c r="C47">
        <v>20</v>
      </c>
      <c r="D47">
        <v>112</v>
      </c>
      <c r="E47">
        <v>605</v>
      </c>
      <c r="F47">
        <v>1032</v>
      </c>
      <c r="G47">
        <v>1254</v>
      </c>
      <c r="H47">
        <v>1570</v>
      </c>
      <c r="I47">
        <v>1331</v>
      </c>
      <c r="J47">
        <v>1179</v>
      </c>
      <c r="K47">
        <v>695</v>
      </c>
      <c r="L47">
        <v>287</v>
      </c>
      <c r="M47">
        <v>99</v>
      </c>
      <c r="N47" s="16">
        <f t="shared" si="1"/>
        <v>8185</v>
      </c>
      <c r="O47" s="8"/>
      <c r="P47" s="39">
        <f t="shared" si="2"/>
        <v>1749</v>
      </c>
      <c r="Q47">
        <f t="shared" si="3"/>
        <v>4155</v>
      </c>
      <c r="R47" s="40">
        <f t="shared" si="0"/>
        <v>2161</v>
      </c>
    </row>
    <row r="48" spans="1:18" x14ac:dyDescent="0.2">
      <c r="A48" s="16" t="s">
        <v>71</v>
      </c>
      <c r="B48">
        <v>9</v>
      </c>
      <c r="C48">
        <v>9</v>
      </c>
      <c r="D48">
        <v>156</v>
      </c>
      <c r="E48">
        <v>622</v>
      </c>
      <c r="F48">
        <v>1022</v>
      </c>
      <c r="G48">
        <v>1452</v>
      </c>
      <c r="H48">
        <v>1538</v>
      </c>
      <c r="I48">
        <v>1135</v>
      </c>
      <c r="J48">
        <v>859</v>
      </c>
      <c r="K48">
        <v>591</v>
      </c>
      <c r="L48">
        <v>321</v>
      </c>
      <c r="M48">
        <v>94</v>
      </c>
      <c r="N48" s="16">
        <f t="shared" si="1"/>
        <v>7808</v>
      </c>
      <c r="O48" s="8"/>
      <c r="P48" s="39">
        <f t="shared" si="2"/>
        <v>1800</v>
      </c>
      <c r="Q48">
        <f t="shared" si="3"/>
        <v>4125</v>
      </c>
      <c r="R48" s="40">
        <f t="shared" si="0"/>
        <v>1771</v>
      </c>
    </row>
    <row r="49" spans="1:18" x14ac:dyDescent="0.2">
      <c r="A49" s="16" t="s">
        <v>72</v>
      </c>
      <c r="B49">
        <v>19</v>
      </c>
      <c r="C49">
        <v>20</v>
      </c>
      <c r="D49">
        <v>183</v>
      </c>
      <c r="E49">
        <v>387</v>
      </c>
      <c r="F49">
        <v>899</v>
      </c>
      <c r="G49">
        <v>1342</v>
      </c>
      <c r="H49">
        <v>1316</v>
      </c>
      <c r="I49">
        <v>1376</v>
      </c>
      <c r="J49">
        <v>1084</v>
      </c>
      <c r="K49">
        <v>723</v>
      </c>
      <c r="L49">
        <v>215</v>
      </c>
      <c r="M49">
        <v>59</v>
      </c>
      <c r="N49" s="16">
        <f t="shared" si="1"/>
        <v>7623</v>
      </c>
      <c r="O49" s="8"/>
      <c r="P49" s="39">
        <f t="shared" si="2"/>
        <v>1469</v>
      </c>
      <c r="Q49">
        <f t="shared" si="3"/>
        <v>4034</v>
      </c>
      <c r="R49" s="40">
        <f t="shared" si="0"/>
        <v>2022</v>
      </c>
    </row>
    <row r="50" spans="1:18" x14ac:dyDescent="0.2">
      <c r="A50" s="16" t="s">
        <v>73</v>
      </c>
      <c r="B50">
        <v>11</v>
      </c>
      <c r="C50">
        <v>35</v>
      </c>
      <c r="D50">
        <v>106</v>
      </c>
      <c r="E50">
        <v>504</v>
      </c>
      <c r="F50">
        <v>886</v>
      </c>
      <c r="G50">
        <v>1118</v>
      </c>
      <c r="H50">
        <v>1733</v>
      </c>
      <c r="I50">
        <v>1225</v>
      </c>
      <c r="J50">
        <v>1256</v>
      </c>
      <c r="K50">
        <v>715</v>
      </c>
      <c r="L50">
        <v>389</v>
      </c>
      <c r="M50">
        <v>84</v>
      </c>
      <c r="N50" s="16">
        <f t="shared" si="1"/>
        <v>8062</v>
      </c>
      <c r="O50" s="8"/>
      <c r="P50" s="39">
        <f t="shared" si="2"/>
        <v>1496</v>
      </c>
      <c r="Q50">
        <f t="shared" si="3"/>
        <v>4076</v>
      </c>
      <c r="R50" s="40">
        <f t="shared" si="0"/>
        <v>2360</v>
      </c>
    </row>
    <row r="51" spans="1:18" x14ac:dyDescent="0.2">
      <c r="A51" s="17" t="s">
        <v>74</v>
      </c>
      <c r="B51" s="38">
        <v>14</v>
      </c>
      <c r="C51" s="38">
        <v>55</v>
      </c>
      <c r="D51" s="38">
        <v>158</v>
      </c>
      <c r="E51" s="38">
        <v>439</v>
      </c>
      <c r="F51" s="38">
        <v>1021</v>
      </c>
      <c r="G51" s="38">
        <v>1291</v>
      </c>
      <c r="H51" s="38">
        <v>1405</v>
      </c>
      <c r="I51" s="38">
        <v>1327</v>
      </c>
      <c r="J51" s="38">
        <v>1214</v>
      </c>
      <c r="K51" s="38">
        <v>461</v>
      </c>
      <c r="L51" s="38">
        <v>205</v>
      </c>
      <c r="M51" s="38">
        <v>64</v>
      </c>
      <c r="N51" s="17">
        <f t="shared" si="1"/>
        <v>7654</v>
      </c>
      <c r="O51" s="15"/>
      <c r="P51" s="41">
        <f t="shared" si="2"/>
        <v>1618</v>
      </c>
      <c r="Q51" s="38">
        <f t="shared" si="3"/>
        <v>4023</v>
      </c>
      <c r="R51" s="42">
        <f t="shared" si="0"/>
        <v>1880</v>
      </c>
    </row>
    <row r="52" spans="1:18" x14ac:dyDescent="0.2">
      <c r="A52" s="17" t="s">
        <v>75</v>
      </c>
      <c r="B52" s="38">
        <v>13</v>
      </c>
      <c r="C52" s="38">
        <v>33</v>
      </c>
      <c r="D52" s="38">
        <v>122</v>
      </c>
      <c r="E52" s="38">
        <v>471</v>
      </c>
      <c r="F52" s="38">
        <v>847</v>
      </c>
      <c r="G52" s="38">
        <v>1135</v>
      </c>
      <c r="H52" s="38">
        <v>1478</v>
      </c>
      <c r="I52" s="38">
        <v>1295</v>
      </c>
      <c r="J52" s="38">
        <v>955</v>
      </c>
      <c r="K52" s="38">
        <v>459</v>
      </c>
      <c r="L52" s="38">
        <v>338</v>
      </c>
      <c r="M52" s="38">
        <v>85</v>
      </c>
      <c r="N52" s="17">
        <f t="shared" si="1"/>
        <v>7231</v>
      </c>
      <c r="O52" s="15"/>
      <c r="P52" s="41">
        <f t="shared" si="2"/>
        <v>1440</v>
      </c>
      <c r="Q52" s="38">
        <f t="shared" si="3"/>
        <v>3908</v>
      </c>
      <c r="R52" s="42">
        <f t="shared" si="0"/>
        <v>1752</v>
      </c>
    </row>
    <row r="53" spans="1:18" x14ac:dyDescent="0.2">
      <c r="A53" s="17" t="s">
        <v>76</v>
      </c>
      <c r="B53" s="38">
        <v>24</v>
      </c>
      <c r="C53" s="38">
        <v>47</v>
      </c>
      <c r="D53" s="38">
        <v>236</v>
      </c>
      <c r="E53" s="38">
        <v>509</v>
      </c>
      <c r="F53" s="38">
        <v>931</v>
      </c>
      <c r="G53" s="38">
        <v>1509</v>
      </c>
      <c r="H53" s="38">
        <v>1617</v>
      </c>
      <c r="I53" s="38">
        <v>1284</v>
      </c>
      <c r="J53" s="38">
        <v>1244</v>
      </c>
      <c r="K53" s="38">
        <v>683</v>
      </c>
      <c r="L53" s="38">
        <v>362</v>
      </c>
      <c r="M53" s="38">
        <v>44</v>
      </c>
      <c r="N53" s="17">
        <f t="shared" si="1"/>
        <v>8490</v>
      </c>
      <c r="O53" s="15"/>
      <c r="P53" s="41">
        <f t="shared" si="2"/>
        <v>1676</v>
      </c>
      <c r="Q53" s="38">
        <f t="shared" si="3"/>
        <v>4410</v>
      </c>
      <c r="R53" s="42">
        <f t="shared" si="0"/>
        <v>2289</v>
      </c>
    </row>
    <row r="54" spans="1:18" x14ac:dyDescent="0.2">
      <c r="A54" s="17" t="s">
        <v>77</v>
      </c>
      <c r="B54" s="38">
        <v>11</v>
      </c>
      <c r="C54" s="38">
        <v>29</v>
      </c>
      <c r="D54" s="38">
        <v>277</v>
      </c>
      <c r="E54" s="38">
        <v>530</v>
      </c>
      <c r="F54" s="38">
        <v>1053</v>
      </c>
      <c r="G54" s="38">
        <v>1318</v>
      </c>
      <c r="H54" s="38">
        <v>1242</v>
      </c>
      <c r="I54" s="38">
        <v>1211</v>
      </c>
      <c r="J54" s="38">
        <v>1192</v>
      </c>
      <c r="K54" s="38">
        <v>737</v>
      </c>
      <c r="L54" s="38">
        <v>207</v>
      </c>
      <c r="M54" s="38">
        <v>48</v>
      </c>
      <c r="N54" s="17">
        <f t="shared" si="1"/>
        <v>7855</v>
      </c>
      <c r="O54" s="15"/>
      <c r="P54" s="41">
        <f t="shared" si="2"/>
        <v>1860</v>
      </c>
      <c r="Q54" s="38">
        <f t="shared" si="3"/>
        <v>3771</v>
      </c>
      <c r="R54" s="42">
        <f t="shared" si="0"/>
        <v>2136</v>
      </c>
    </row>
    <row r="55" spans="1:18" x14ac:dyDescent="0.2">
      <c r="A55" s="17" t="s">
        <v>78</v>
      </c>
      <c r="B55" s="38">
        <v>25</v>
      </c>
      <c r="C55" s="38">
        <v>26</v>
      </c>
      <c r="D55" s="38">
        <v>149</v>
      </c>
      <c r="E55" s="38">
        <v>509</v>
      </c>
      <c r="F55" s="38">
        <v>803</v>
      </c>
      <c r="G55" s="38">
        <v>1483</v>
      </c>
      <c r="H55" s="38">
        <v>1623</v>
      </c>
      <c r="I55" s="38">
        <v>1275</v>
      </c>
      <c r="J55" s="38">
        <v>729</v>
      </c>
      <c r="K55" s="38">
        <v>604</v>
      </c>
      <c r="L55" s="38">
        <v>446</v>
      </c>
      <c r="M55" s="38">
        <v>168</v>
      </c>
      <c r="N55" s="17">
        <f t="shared" si="1"/>
        <v>7840</v>
      </c>
      <c r="O55" s="15"/>
      <c r="P55" s="41">
        <f t="shared" si="2"/>
        <v>1461</v>
      </c>
      <c r="Q55" s="38">
        <f t="shared" si="3"/>
        <v>4381</v>
      </c>
      <c r="R55" s="42">
        <f t="shared" si="0"/>
        <v>1779</v>
      </c>
    </row>
    <row r="56" spans="1:18" x14ac:dyDescent="0.2">
      <c r="A56" s="17" t="s">
        <v>79</v>
      </c>
      <c r="B56" s="38">
        <v>43</v>
      </c>
      <c r="C56" s="38">
        <v>44</v>
      </c>
      <c r="D56" s="38">
        <v>198</v>
      </c>
      <c r="E56" s="38">
        <v>582</v>
      </c>
      <c r="F56" s="38">
        <v>952</v>
      </c>
      <c r="G56" s="38">
        <v>1529</v>
      </c>
      <c r="H56" s="38">
        <v>1424</v>
      </c>
      <c r="I56" s="38">
        <v>1268</v>
      </c>
      <c r="J56" s="38">
        <v>768</v>
      </c>
      <c r="K56" s="38">
        <v>527</v>
      </c>
      <c r="L56" s="38">
        <v>371</v>
      </c>
      <c r="M56" s="38">
        <v>99</v>
      </c>
      <c r="N56" s="17">
        <f t="shared" si="1"/>
        <v>7805</v>
      </c>
      <c r="O56" s="15"/>
      <c r="P56" s="41">
        <f t="shared" si="2"/>
        <v>1732</v>
      </c>
      <c r="Q56" s="38">
        <f t="shared" si="3"/>
        <v>4221</v>
      </c>
      <c r="R56" s="42">
        <f t="shared" si="0"/>
        <v>1666</v>
      </c>
    </row>
    <row r="57" spans="1:18" x14ac:dyDescent="0.2">
      <c r="A57" s="17" t="s">
        <v>80</v>
      </c>
      <c r="B57" s="38">
        <v>19</v>
      </c>
      <c r="C57" s="38">
        <v>69</v>
      </c>
      <c r="D57" s="38">
        <v>183</v>
      </c>
      <c r="E57" s="38">
        <v>398</v>
      </c>
      <c r="F57" s="38">
        <v>889</v>
      </c>
      <c r="G57" s="38">
        <v>1277</v>
      </c>
      <c r="H57" s="38">
        <v>1366</v>
      </c>
      <c r="I57" s="38">
        <v>1404</v>
      </c>
      <c r="J57" s="38">
        <v>1159</v>
      </c>
      <c r="K57" s="38">
        <v>694</v>
      </c>
      <c r="L57" s="38">
        <v>458</v>
      </c>
      <c r="M57" s="38">
        <v>140</v>
      </c>
      <c r="N57" s="17">
        <f t="shared" si="1"/>
        <v>8056</v>
      </c>
      <c r="O57" s="15"/>
      <c r="P57" s="41">
        <f t="shared" si="2"/>
        <v>1470</v>
      </c>
      <c r="Q57" s="38">
        <f t="shared" si="3"/>
        <v>4047</v>
      </c>
      <c r="R57" s="42">
        <f t="shared" si="0"/>
        <v>2311</v>
      </c>
    </row>
    <row r="58" spans="1:18" x14ac:dyDescent="0.2">
      <c r="A58" s="17" t="s">
        <v>81</v>
      </c>
      <c r="B58" s="38">
        <v>27</v>
      </c>
      <c r="C58" s="38">
        <v>3</v>
      </c>
      <c r="D58" s="38">
        <v>131</v>
      </c>
      <c r="E58" s="38">
        <v>259</v>
      </c>
      <c r="F58" s="38">
        <v>1102</v>
      </c>
      <c r="G58" s="38">
        <v>1351</v>
      </c>
      <c r="H58" s="38">
        <v>1680</v>
      </c>
      <c r="I58" s="38">
        <v>1332</v>
      </c>
      <c r="J58" s="38">
        <v>1121</v>
      </c>
      <c r="K58" s="38">
        <v>501</v>
      </c>
      <c r="L58" s="38">
        <v>371</v>
      </c>
      <c r="M58" s="38">
        <v>95</v>
      </c>
      <c r="N58" s="17">
        <f t="shared" si="1"/>
        <v>7973</v>
      </c>
      <c r="O58" s="15"/>
      <c r="P58" s="41">
        <f t="shared" si="2"/>
        <v>1492</v>
      </c>
      <c r="Q58" s="38">
        <f t="shared" si="3"/>
        <v>4363</v>
      </c>
      <c r="R58" s="42">
        <f t="shared" si="0"/>
        <v>1993</v>
      </c>
    </row>
    <row r="59" spans="1:18" x14ac:dyDescent="0.2">
      <c r="A59" s="17" t="s">
        <v>82</v>
      </c>
      <c r="B59" s="38">
        <v>14</v>
      </c>
      <c r="C59" s="38">
        <v>27</v>
      </c>
      <c r="D59" s="38">
        <v>95</v>
      </c>
      <c r="E59" s="38">
        <v>544</v>
      </c>
      <c r="F59" s="38">
        <v>831</v>
      </c>
      <c r="G59" s="38">
        <v>1330</v>
      </c>
      <c r="H59" s="38">
        <v>1421</v>
      </c>
      <c r="I59" s="38">
        <v>1301</v>
      </c>
      <c r="J59" s="38">
        <v>1080</v>
      </c>
      <c r="K59" s="38">
        <v>619</v>
      </c>
      <c r="L59" s="38">
        <v>268</v>
      </c>
      <c r="M59" s="38">
        <v>37</v>
      </c>
      <c r="N59" s="17">
        <f t="shared" si="1"/>
        <v>7567</v>
      </c>
      <c r="O59" s="15"/>
      <c r="P59" s="41">
        <f t="shared" si="2"/>
        <v>1470</v>
      </c>
      <c r="Q59" s="38">
        <f t="shared" si="3"/>
        <v>4052</v>
      </c>
      <c r="R59" s="42">
        <f t="shared" si="0"/>
        <v>1967</v>
      </c>
    </row>
    <row r="60" spans="1:18" x14ac:dyDescent="0.2">
      <c r="A60" s="17" t="s">
        <v>83</v>
      </c>
      <c r="B60" s="38">
        <v>6</v>
      </c>
      <c r="C60" s="38">
        <v>27</v>
      </c>
      <c r="D60" s="38">
        <v>281</v>
      </c>
      <c r="E60" s="38">
        <v>416</v>
      </c>
      <c r="F60" s="38">
        <v>913</v>
      </c>
      <c r="G60" s="38">
        <v>1301</v>
      </c>
      <c r="H60" s="38">
        <v>1476</v>
      </c>
      <c r="I60" s="38">
        <v>1304</v>
      </c>
      <c r="J60" s="38">
        <v>1241</v>
      </c>
      <c r="K60" s="38">
        <v>841</v>
      </c>
      <c r="L60" s="38">
        <v>342</v>
      </c>
      <c r="M60" s="38">
        <v>88</v>
      </c>
      <c r="N60" s="17">
        <f t="shared" si="1"/>
        <v>8236</v>
      </c>
      <c r="O60" s="15"/>
      <c r="P60" s="41">
        <f t="shared" si="2"/>
        <v>1610</v>
      </c>
      <c r="Q60" s="38">
        <f t="shared" si="3"/>
        <v>4081</v>
      </c>
      <c r="R60" s="42">
        <f t="shared" si="0"/>
        <v>2424</v>
      </c>
    </row>
    <row r="61" spans="1:18" x14ac:dyDescent="0.2">
      <c r="A61" s="16" t="s">
        <v>84</v>
      </c>
      <c r="B61">
        <v>51</v>
      </c>
      <c r="C61">
        <v>111</v>
      </c>
      <c r="D61">
        <v>209</v>
      </c>
      <c r="E61">
        <v>392</v>
      </c>
      <c r="F61">
        <v>1080</v>
      </c>
      <c r="G61">
        <v>1600</v>
      </c>
      <c r="H61">
        <v>1627</v>
      </c>
      <c r="I61">
        <v>1303</v>
      </c>
      <c r="J61">
        <v>1196</v>
      </c>
      <c r="K61">
        <v>698</v>
      </c>
      <c r="L61">
        <v>235</v>
      </c>
      <c r="M61">
        <v>141</v>
      </c>
      <c r="N61" s="16">
        <f t="shared" si="1"/>
        <v>8643</v>
      </c>
      <c r="O61" s="8"/>
      <c r="P61" s="39">
        <f t="shared" si="2"/>
        <v>1681</v>
      </c>
      <c r="Q61">
        <f t="shared" si="3"/>
        <v>4530</v>
      </c>
      <c r="R61" s="40">
        <f t="shared" si="0"/>
        <v>2129</v>
      </c>
    </row>
    <row r="62" spans="1:18" x14ac:dyDescent="0.2">
      <c r="A62" s="16" t="s">
        <v>85</v>
      </c>
      <c r="B62">
        <v>32</v>
      </c>
      <c r="C62">
        <v>92</v>
      </c>
      <c r="D62">
        <v>262</v>
      </c>
      <c r="E62">
        <v>513</v>
      </c>
      <c r="F62">
        <v>1183</v>
      </c>
      <c r="G62">
        <v>1440</v>
      </c>
      <c r="H62">
        <v>1475</v>
      </c>
      <c r="I62">
        <v>1139</v>
      </c>
      <c r="J62">
        <v>1178</v>
      </c>
      <c r="K62">
        <v>540</v>
      </c>
      <c r="L62">
        <v>327</v>
      </c>
      <c r="M62">
        <v>55</v>
      </c>
      <c r="N62" s="16">
        <f t="shared" si="1"/>
        <v>8236</v>
      </c>
      <c r="O62" s="8"/>
      <c r="P62" s="39">
        <f t="shared" si="2"/>
        <v>1958</v>
      </c>
      <c r="Q62">
        <f t="shared" si="3"/>
        <v>4054</v>
      </c>
      <c r="R62" s="40">
        <f t="shared" si="0"/>
        <v>2045</v>
      </c>
    </row>
    <row r="63" spans="1:18" x14ac:dyDescent="0.2">
      <c r="A63" s="16" t="s">
        <v>86</v>
      </c>
      <c r="B63">
        <v>12</v>
      </c>
      <c r="C63">
        <v>59</v>
      </c>
      <c r="D63">
        <v>169</v>
      </c>
      <c r="E63">
        <v>685</v>
      </c>
      <c r="F63">
        <v>872</v>
      </c>
      <c r="G63">
        <v>1237</v>
      </c>
      <c r="H63">
        <v>1375</v>
      </c>
      <c r="I63">
        <v>1216</v>
      </c>
      <c r="J63">
        <v>1033</v>
      </c>
      <c r="K63">
        <v>730</v>
      </c>
      <c r="L63">
        <v>308</v>
      </c>
      <c r="M63">
        <v>53</v>
      </c>
      <c r="N63" s="16">
        <f t="shared" si="1"/>
        <v>7749</v>
      </c>
      <c r="O63" s="8"/>
      <c r="P63" s="39">
        <f t="shared" si="2"/>
        <v>1726</v>
      </c>
      <c r="Q63">
        <f t="shared" si="3"/>
        <v>3828</v>
      </c>
      <c r="R63" s="40">
        <f t="shared" si="0"/>
        <v>2071</v>
      </c>
    </row>
    <row r="64" spans="1:18" x14ac:dyDescent="0.2">
      <c r="A64" s="16" t="s">
        <v>87</v>
      </c>
      <c r="B64">
        <v>19</v>
      </c>
      <c r="C64">
        <v>28</v>
      </c>
      <c r="D64">
        <v>163</v>
      </c>
      <c r="E64">
        <v>362</v>
      </c>
      <c r="F64">
        <v>801</v>
      </c>
      <c r="G64">
        <v>1255</v>
      </c>
      <c r="H64">
        <v>1507</v>
      </c>
      <c r="I64">
        <v>989</v>
      </c>
      <c r="J64">
        <v>1128</v>
      </c>
      <c r="K64">
        <v>555</v>
      </c>
      <c r="L64">
        <v>450</v>
      </c>
      <c r="M64">
        <v>47</v>
      </c>
      <c r="N64" s="16">
        <f t="shared" si="1"/>
        <v>7304</v>
      </c>
      <c r="O64" s="8"/>
      <c r="P64" s="39">
        <f t="shared" si="2"/>
        <v>1326</v>
      </c>
      <c r="Q64">
        <f t="shared" si="3"/>
        <v>3751</v>
      </c>
      <c r="R64" s="40">
        <f t="shared" si="0"/>
        <v>2133</v>
      </c>
    </row>
    <row r="65" spans="1:18" x14ac:dyDescent="0.2">
      <c r="A65" s="16" t="s">
        <v>88</v>
      </c>
      <c r="B65">
        <v>20</v>
      </c>
      <c r="C65">
        <v>62</v>
      </c>
      <c r="D65">
        <v>167</v>
      </c>
      <c r="E65">
        <v>527</v>
      </c>
      <c r="F65">
        <v>866</v>
      </c>
      <c r="G65">
        <v>1301</v>
      </c>
      <c r="H65">
        <v>1513</v>
      </c>
      <c r="I65">
        <v>1300</v>
      </c>
      <c r="J65">
        <v>1144</v>
      </c>
      <c r="K65">
        <v>435</v>
      </c>
      <c r="L65">
        <v>238</v>
      </c>
      <c r="M65">
        <v>99</v>
      </c>
      <c r="N65" s="16">
        <f t="shared" si="1"/>
        <v>7672</v>
      </c>
      <c r="O65" s="8"/>
      <c r="P65" s="39">
        <f t="shared" si="2"/>
        <v>1560</v>
      </c>
      <c r="Q65">
        <f t="shared" si="3"/>
        <v>4114</v>
      </c>
      <c r="R65" s="40">
        <f t="shared" si="0"/>
        <v>1817</v>
      </c>
    </row>
    <row r="66" spans="1:18" x14ac:dyDescent="0.2">
      <c r="A66" s="16" t="s">
        <v>89</v>
      </c>
      <c r="B66">
        <v>1</v>
      </c>
      <c r="C66">
        <v>11</v>
      </c>
      <c r="D66">
        <v>150</v>
      </c>
      <c r="E66">
        <v>469</v>
      </c>
      <c r="F66">
        <v>1080</v>
      </c>
      <c r="G66">
        <v>1499</v>
      </c>
      <c r="H66">
        <v>1444</v>
      </c>
      <c r="I66">
        <v>1284</v>
      </c>
      <c r="J66">
        <v>1186</v>
      </c>
      <c r="K66">
        <v>707</v>
      </c>
      <c r="L66">
        <v>344</v>
      </c>
      <c r="M66">
        <v>45</v>
      </c>
      <c r="N66" s="16">
        <f t="shared" ref="N66:N117" si="4">SUM(B66:M66)</f>
        <v>8220</v>
      </c>
      <c r="O66" s="8"/>
      <c r="P66" s="39">
        <f t="shared" ref="P66:P117" si="5">SUM(D66:F66)</f>
        <v>1699</v>
      </c>
      <c r="Q66">
        <f t="shared" ref="Q66:Q117" si="6">SUM(G66:I66)</f>
        <v>4227</v>
      </c>
      <c r="R66" s="40">
        <f t="shared" ref="R66:R117" si="7">SUM(J66:L66)</f>
        <v>2237</v>
      </c>
    </row>
    <row r="67" spans="1:18" x14ac:dyDescent="0.2">
      <c r="A67" s="16" t="s">
        <v>90</v>
      </c>
      <c r="B67">
        <v>48</v>
      </c>
      <c r="C67">
        <v>46</v>
      </c>
      <c r="D67">
        <v>242</v>
      </c>
      <c r="E67">
        <v>353</v>
      </c>
      <c r="F67">
        <v>939</v>
      </c>
      <c r="G67">
        <v>1276</v>
      </c>
      <c r="H67">
        <v>1695</v>
      </c>
      <c r="I67">
        <v>1166</v>
      </c>
      <c r="J67">
        <v>1064</v>
      </c>
      <c r="K67">
        <v>598</v>
      </c>
      <c r="L67">
        <v>361</v>
      </c>
      <c r="M67">
        <v>83</v>
      </c>
      <c r="N67" s="16">
        <f t="shared" si="4"/>
        <v>7871</v>
      </c>
      <c r="O67" s="8"/>
      <c r="P67" s="39">
        <f t="shared" si="5"/>
        <v>1534</v>
      </c>
      <c r="Q67">
        <f t="shared" si="6"/>
        <v>4137</v>
      </c>
      <c r="R67" s="40">
        <f t="shared" si="7"/>
        <v>2023</v>
      </c>
    </row>
    <row r="68" spans="1:18" x14ac:dyDescent="0.2">
      <c r="A68" s="16" t="s">
        <v>91</v>
      </c>
      <c r="B68">
        <v>13</v>
      </c>
      <c r="C68">
        <v>46</v>
      </c>
      <c r="D68">
        <v>225</v>
      </c>
      <c r="E68">
        <v>577</v>
      </c>
      <c r="F68">
        <v>953</v>
      </c>
      <c r="G68">
        <v>1230</v>
      </c>
      <c r="H68">
        <v>1429</v>
      </c>
      <c r="I68">
        <v>1422</v>
      </c>
      <c r="J68">
        <v>1044</v>
      </c>
      <c r="K68">
        <v>595</v>
      </c>
      <c r="L68">
        <v>295</v>
      </c>
      <c r="M68">
        <v>167</v>
      </c>
      <c r="N68" s="16">
        <f t="shared" si="4"/>
        <v>7996</v>
      </c>
      <c r="O68" s="8"/>
      <c r="P68" s="39">
        <f t="shared" si="5"/>
        <v>1755</v>
      </c>
      <c r="Q68">
        <f t="shared" si="6"/>
        <v>4081</v>
      </c>
      <c r="R68" s="40">
        <f t="shared" si="7"/>
        <v>1934</v>
      </c>
    </row>
    <row r="69" spans="1:18" x14ac:dyDescent="0.2">
      <c r="A69" s="16" t="s">
        <v>92</v>
      </c>
      <c r="B69">
        <v>38</v>
      </c>
      <c r="C69">
        <v>37</v>
      </c>
      <c r="D69">
        <v>162</v>
      </c>
      <c r="E69">
        <v>432</v>
      </c>
      <c r="F69">
        <v>880</v>
      </c>
      <c r="G69">
        <v>1562</v>
      </c>
      <c r="H69">
        <v>1726</v>
      </c>
      <c r="I69">
        <v>1406</v>
      </c>
      <c r="J69">
        <v>1147</v>
      </c>
      <c r="K69">
        <v>623</v>
      </c>
      <c r="L69">
        <v>205</v>
      </c>
      <c r="M69">
        <v>58</v>
      </c>
      <c r="N69" s="16">
        <f t="shared" si="4"/>
        <v>8276</v>
      </c>
      <c r="O69" s="8"/>
      <c r="P69" s="39">
        <f t="shared" si="5"/>
        <v>1474</v>
      </c>
      <c r="Q69">
        <f t="shared" si="6"/>
        <v>4694</v>
      </c>
      <c r="R69" s="40">
        <f t="shared" si="7"/>
        <v>1975</v>
      </c>
    </row>
    <row r="70" spans="1:18" x14ac:dyDescent="0.2">
      <c r="A70" s="16" t="s">
        <v>93</v>
      </c>
      <c r="B70">
        <v>26</v>
      </c>
      <c r="C70">
        <v>13</v>
      </c>
      <c r="D70">
        <v>134</v>
      </c>
      <c r="E70">
        <v>626</v>
      </c>
      <c r="F70">
        <v>1184</v>
      </c>
      <c r="G70">
        <v>1123</v>
      </c>
      <c r="H70">
        <v>1397</v>
      </c>
      <c r="I70">
        <v>1262</v>
      </c>
      <c r="J70">
        <v>1398</v>
      </c>
      <c r="K70">
        <v>558</v>
      </c>
      <c r="L70">
        <v>358</v>
      </c>
      <c r="M70">
        <v>123</v>
      </c>
      <c r="N70" s="16">
        <f t="shared" si="4"/>
        <v>8202</v>
      </c>
      <c r="O70" s="8"/>
      <c r="P70" s="39">
        <f t="shared" si="5"/>
        <v>1944</v>
      </c>
      <c r="Q70">
        <f t="shared" si="6"/>
        <v>3782</v>
      </c>
      <c r="R70" s="40">
        <f t="shared" si="7"/>
        <v>2314</v>
      </c>
    </row>
    <row r="71" spans="1:18" x14ac:dyDescent="0.2">
      <c r="A71" s="17" t="s">
        <v>94</v>
      </c>
      <c r="B71" s="38">
        <v>35</v>
      </c>
      <c r="C71" s="38">
        <v>33</v>
      </c>
      <c r="D71" s="38">
        <v>128</v>
      </c>
      <c r="E71" s="38">
        <v>517</v>
      </c>
      <c r="F71" s="38">
        <v>856</v>
      </c>
      <c r="G71" s="38">
        <v>1421</v>
      </c>
      <c r="H71" s="38">
        <v>1524</v>
      </c>
      <c r="I71" s="38">
        <v>1071</v>
      </c>
      <c r="J71" s="38">
        <v>983</v>
      </c>
      <c r="K71" s="38">
        <v>743</v>
      </c>
      <c r="L71" s="38">
        <v>386</v>
      </c>
      <c r="M71" s="38">
        <v>76</v>
      </c>
      <c r="N71" s="17">
        <f t="shared" si="4"/>
        <v>7773</v>
      </c>
      <c r="O71" s="15"/>
      <c r="P71" s="41">
        <f t="shared" si="5"/>
        <v>1501</v>
      </c>
      <c r="Q71" s="38">
        <f t="shared" si="6"/>
        <v>4016</v>
      </c>
      <c r="R71" s="42">
        <f t="shared" si="7"/>
        <v>2112</v>
      </c>
    </row>
    <row r="72" spans="1:18" x14ac:dyDescent="0.2">
      <c r="A72" s="17" t="s">
        <v>95</v>
      </c>
      <c r="B72" s="38">
        <v>25</v>
      </c>
      <c r="C72" s="38">
        <v>33</v>
      </c>
      <c r="D72" s="38">
        <v>144</v>
      </c>
      <c r="E72" s="38">
        <v>466</v>
      </c>
      <c r="F72" s="38">
        <v>928</v>
      </c>
      <c r="G72" s="38">
        <v>1436</v>
      </c>
      <c r="H72" s="38">
        <v>1674</v>
      </c>
      <c r="I72" s="38">
        <v>1360</v>
      </c>
      <c r="J72" s="38">
        <v>1131</v>
      </c>
      <c r="K72" s="38">
        <v>643</v>
      </c>
      <c r="L72" s="38">
        <v>201</v>
      </c>
      <c r="M72" s="38">
        <v>89</v>
      </c>
      <c r="N72" s="17">
        <f t="shared" si="4"/>
        <v>8130</v>
      </c>
      <c r="O72" s="15"/>
      <c r="P72" s="41">
        <f t="shared" si="5"/>
        <v>1538</v>
      </c>
      <c r="Q72" s="38">
        <f t="shared" si="6"/>
        <v>4470</v>
      </c>
      <c r="R72" s="42">
        <f t="shared" si="7"/>
        <v>1975</v>
      </c>
    </row>
    <row r="73" spans="1:18" x14ac:dyDescent="0.2">
      <c r="A73" s="17" t="s">
        <v>96</v>
      </c>
      <c r="B73" s="38">
        <v>53</v>
      </c>
      <c r="C73" s="38">
        <v>43</v>
      </c>
      <c r="D73" s="38">
        <v>254</v>
      </c>
      <c r="E73" s="38">
        <v>440</v>
      </c>
      <c r="F73" s="38">
        <v>895</v>
      </c>
      <c r="G73" s="38">
        <v>1412</v>
      </c>
      <c r="H73" s="38">
        <v>1841</v>
      </c>
      <c r="I73" s="38">
        <v>1468</v>
      </c>
      <c r="J73" s="38">
        <v>1012</v>
      </c>
      <c r="K73" s="38">
        <v>553</v>
      </c>
      <c r="L73" s="38">
        <v>362</v>
      </c>
      <c r="M73" s="38">
        <v>55</v>
      </c>
      <c r="N73" s="17">
        <f t="shared" si="4"/>
        <v>8388</v>
      </c>
      <c r="O73" s="15"/>
      <c r="P73" s="41">
        <f t="shared" si="5"/>
        <v>1589</v>
      </c>
      <c r="Q73" s="38">
        <f t="shared" si="6"/>
        <v>4721</v>
      </c>
      <c r="R73" s="42">
        <f t="shared" si="7"/>
        <v>1927</v>
      </c>
    </row>
    <row r="74" spans="1:18" x14ac:dyDescent="0.2">
      <c r="A74" s="17" t="s">
        <v>97</v>
      </c>
      <c r="B74" s="38">
        <v>14</v>
      </c>
      <c r="C74" s="38">
        <v>65</v>
      </c>
      <c r="D74" s="38">
        <v>174</v>
      </c>
      <c r="E74" s="38">
        <v>251</v>
      </c>
      <c r="F74" s="38">
        <v>779</v>
      </c>
      <c r="G74" s="38">
        <v>1641</v>
      </c>
      <c r="H74" s="38">
        <v>1316</v>
      </c>
      <c r="I74" s="38">
        <v>1175</v>
      </c>
      <c r="J74" s="38">
        <v>1111</v>
      </c>
      <c r="K74" s="38">
        <v>594</v>
      </c>
      <c r="L74" s="38">
        <v>191</v>
      </c>
      <c r="M74" s="38">
        <v>68</v>
      </c>
      <c r="N74" s="17">
        <f t="shared" si="4"/>
        <v>7379</v>
      </c>
      <c r="O74" s="15"/>
      <c r="P74" s="41">
        <f t="shared" si="5"/>
        <v>1204</v>
      </c>
      <c r="Q74" s="38">
        <f t="shared" si="6"/>
        <v>4132</v>
      </c>
      <c r="R74" s="42">
        <f t="shared" si="7"/>
        <v>1896</v>
      </c>
    </row>
    <row r="75" spans="1:18" x14ac:dyDescent="0.2">
      <c r="A75" s="17" t="s">
        <v>98</v>
      </c>
      <c r="B75" s="38">
        <v>10</v>
      </c>
      <c r="C75" s="38">
        <v>71</v>
      </c>
      <c r="D75" s="38">
        <v>201</v>
      </c>
      <c r="E75" s="38">
        <v>571</v>
      </c>
      <c r="F75" s="38">
        <v>825</v>
      </c>
      <c r="G75" s="38">
        <v>1456</v>
      </c>
      <c r="H75" s="38">
        <v>1574</v>
      </c>
      <c r="I75" s="38">
        <v>1363</v>
      </c>
      <c r="J75" s="38">
        <v>1298</v>
      </c>
      <c r="K75" s="38">
        <v>708</v>
      </c>
      <c r="L75" s="38">
        <v>220</v>
      </c>
      <c r="M75" s="38">
        <v>103</v>
      </c>
      <c r="N75" s="17">
        <f t="shared" si="4"/>
        <v>8400</v>
      </c>
      <c r="O75" s="15"/>
      <c r="P75" s="41">
        <f t="shared" si="5"/>
        <v>1597</v>
      </c>
      <c r="Q75" s="38">
        <f t="shared" si="6"/>
        <v>4393</v>
      </c>
      <c r="R75" s="42">
        <f t="shared" si="7"/>
        <v>2226</v>
      </c>
    </row>
    <row r="76" spans="1:18" x14ac:dyDescent="0.2">
      <c r="A76" s="17" t="s">
        <v>99</v>
      </c>
      <c r="B76" s="38">
        <v>37</v>
      </c>
      <c r="C76" s="38">
        <v>67</v>
      </c>
      <c r="D76" s="38">
        <v>238</v>
      </c>
      <c r="E76" s="38">
        <v>495</v>
      </c>
      <c r="F76" s="38">
        <v>896</v>
      </c>
      <c r="G76" s="38">
        <v>1129</v>
      </c>
      <c r="H76" s="38">
        <v>1734</v>
      </c>
      <c r="I76" s="38">
        <v>1273</v>
      </c>
      <c r="J76" s="38">
        <v>957</v>
      </c>
      <c r="K76" s="38">
        <v>708</v>
      </c>
      <c r="L76" s="38">
        <v>440</v>
      </c>
      <c r="M76" s="38">
        <v>63</v>
      </c>
      <c r="N76" s="17">
        <f t="shared" si="4"/>
        <v>8037</v>
      </c>
      <c r="O76" s="15"/>
      <c r="P76" s="41">
        <f t="shared" si="5"/>
        <v>1629</v>
      </c>
      <c r="Q76" s="38">
        <f t="shared" si="6"/>
        <v>4136</v>
      </c>
      <c r="R76" s="42">
        <f t="shared" si="7"/>
        <v>2105</v>
      </c>
    </row>
    <row r="77" spans="1:18" x14ac:dyDescent="0.2">
      <c r="A77" s="17" t="s">
        <v>100</v>
      </c>
      <c r="B77" s="38">
        <v>7</v>
      </c>
      <c r="C77" s="38">
        <v>66</v>
      </c>
      <c r="D77" s="38">
        <v>205</v>
      </c>
      <c r="E77" s="38">
        <v>534</v>
      </c>
      <c r="F77" s="38">
        <v>911</v>
      </c>
      <c r="G77" s="38">
        <v>1367</v>
      </c>
      <c r="H77" s="38">
        <v>1409</v>
      </c>
      <c r="I77" s="38">
        <v>1444</v>
      </c>
      <c r="J77" s="38">
        <v>1058</v>
      </c>
      <c r="K77" s="38">
        <v>618</v>
      </c>
      <c r="L77" s="38">
        <v>455</v>
      </c>
      <c r="M77" s="38">
        <v>72</v>
      </c>
      <c r="N77" s="17">
        <f t="shared" si="4"/>
        <v>8146</v>
      </c>
      <c r="O77" s="15"/>
      <c r="P77" s="41">
        <f t="shared" si="5"/>
        <v>1650</v>
      </c>
      <c r="Q77" s="38">
        <f t="shared" si="6"/>
        <v>4220</v>
      </c>
      <c r="R77" s="42">
        <f t="shared" si="7"/>
        <v>2131</v>
      </c>
    </row>
    <row r="78" spans="1:18" x14ac:dyDescent="0.2">
      <c r="A78" s="17" t="s">
        <v>101</v>
      </c>
      <c r="B78" s="38">
        <v>43</v>
      </c>
      <c r="C78" s="38">
        <v>105</v>
      </c>
      <c r="D78" s="38">
        <v>213</v>
      </c>
      <c r="E78" s="38">
        <v>551</v>
      </c>
      <c r="F78" s="38">
        <v>1014</v>
      </c>
      <c r="G78" s="38">
        <v>1283</v>
      </c>
      <c r="H78" s="38">
        <v>1484</v>
      </c>
      <c r="I78" s="38">
        <v>1351</v>
      </c>
      <c r="J78" s="38">
        <v>843</v>
      </c>
      <c r="K78" s="38">
        <v>557</v>
      </c>
      <c r="L78" s="38">
        <v>384</v>
      </c>
      <c r="M78" s="38">
        <v>84</v>
      </c>
      <c r="N78" s="17">
        <f t="shared" si="4"/>
        <v>7912</v>
      </c>
      <c r="O78" s="15"/>
      <c r="P78" s="41">
        <f t="shared" si="5"/>
        <v>1778</v>
      </c>
      <c r="Q78" s="38">
        <f t="shared" si="6"/>
        <v>4118</v>
      </c>
      <c r="R78" s="42">
        <f t="shared" si="7"/>
        <v>1784</v>
      </c>
    </row>
    <row r="79" spans="1:18" x14ac:dyDescent="0.2">
      <c r="A79" s="17" t="s">
        <v>102</v>
      </c>
      <c r="B79" s="38">
        <v>29</v>
      </c>
      <c r="C79" s="38">
        <v>39</v>
      </c>
      <c r="D79" s="38">
        <v>163</v>
      </c>
      <c r="E79" s="38">
        <v>461</v>
      </c>
      <c r="F79" s="38">
        <v>914</v>
      </c>
      <c r="G79" s="38">
        <v>1369</v>
      </c>
      <c r="H79" s="38">
        <v>1595</v>
      </c>
      <c r="I79" s="38">
        <v>1213</v>
      </c>
      <c r="J79" s="38">
        <v>1193</v>
      </c>
      <c r="K79" s="38">
        <v>578</v>
      </c>
      <c r="L79" s="38">
        <v>296</v>
      </c>
      <c r="M79" s="38">
        <v>201</v>
      </c>
      <c r="N79" s="17">
        <f t="shared" si="4"/>
        <v>8051</v>
      </c>
      <c r="O79" s="15"/>
      <c r="P79" s="41">
        <f t="shared" si="5"/>
        <v>1538</v>
      </c>
      <c r="Q79" s="38">
        <f t="shared" si="6"/>
        <v>4177</v>
      </c>
      <c r="R79" s="42">
        <f t="shared" si="7"/>
        <v>2067</v>
      </c>
    </row>
    <row r="80" spans="1:18" x14ac:dyDescent="0.2">
      <c r="A80" s="17" t="s">
        <v>103</v>
      </c>
      <c r="B80" s="38">
        <v>27</v>
      </c>
      <c r="C80" s="38">
        <v>22</v>
      </c>
      <c r="D80" s="38">
        <v>173</v>
      </c>
      <c r="E80" s="38">
        <v>592</v>
      </c>
      <c r="F80" s="38">
        <v>975</v>
      </c>
      <c r="G80" s="38">
        <v>1342</v>
      </c>
      <c r="H80" s="38">
        <v>1741</v>
      </c>
      <c r="I80" s="38">
        <v>1318</v>
      </c>
      <c r="J80" s="38">
        <v>1148</v>
      </c>
      <c r="K80" s="38">
        <v>588</v>
      </c>
      <c r="L80" s="38">
        <v>281</v>
      </c>
      <c r="M80" s="38">
        <v>66</v>
      </c>
      <c r="N80" s="17">
        <f t="shared" si="4"/>
        <v>8273</v>
      </c>
      <c r="O80" s="15"/>
      <c r="P80" s="41">
        <f t="shared" si="5"/>
        <v>1740</v>
      </c>
      <c r="Q80" s="38">
        <f t="shared" si="6"/>
        <v>4401</v>
      </c>
      <c r="R80" s="42">
        <f t="shared" si="7"/>
        <v>2017</v>
      </c>
    </row>
    <row r="81" spans="1:18" x14ac:dyDescent="0.2">
      <c r="A81" s="16" t="s">
        <v>104</v>
      </c>
      <c r="B81">
        <v>11</v>
      </c>
      <c r="C81">
        <v>34</v>
      </c>
      <c r="D81">
        <v>168</v>
      </c>
      <c r="E81">
        <v>461</v>
      </c>
      <c r="F81">
        <v>941</v>
      </c>
      <c r="G81">
        <v>1363</v>
      </c>
      <c r="H81">
        <v>1722</v>
      </c>
      <c r="I81">
        <v>1316</v>
      </c>
      <c r="J81">
        <v>1182</v>
      </c>
      <c r="K81">
        <v>642</v>
      </c>
      <c r="L81">
        <v>383</v>
      </c>
      <c r="M81">
        <v>38</v>
      </c>
      <c r="N81" s="16">
        <f t="shared" si="4"/>
        <v>8261</v>
      </c>
      <c r="O81" s="8"/>
      <c r="P81" s="39">
        <f t="shared" si="5"/>
        <v>1570</v>
      </c>
      <c r="Q81">
        <f t="shared" si="6"/>
        <v>4401</v>
      </c>
      <c r="R81" s="40">
        <f t="shared" si="7"/>
        <v>2207</v>
      </c>
    </row>
    <row r="82" spans="1:18" x14ac:dyDescent="0.2">
      <c r="A82" s="16" t="s">
        <v>105</v>
      </c>
      <c r="B82">
        <v>46</v>
      </c>
      <c r="C82">
        <v>68</v>
      </c>
      <c r="D82">
        <v>117</v>
      </c>
      <c r="E82">
        <v>315</v>
      </c>
      <c r="F82">
        <v>906</v>
      </c>
      <c r="G82">
        <v>1251</v>
      </c>
      <c r="H82">
        <v>1658</v>
      </c>
      <c r="I82">
        <v>1387</v>
      </c>
      <c r="J82">
        <v>1203</v>
      </c>
      <c r="K82">
        <v>753</v>
      </c>
      <c r="L82">
        <v>239</v>
      </c>
      <c r="M82">
        <v>121</v>
      </c>
      <c r="N82" s="16">
        <f t="shared" si="4"/>
        <v>8064</v>
      </c>
      <c r="O82" s="8"/>
      <c r="P82" s="39">
        <f t="shared" si="5"/>
        <v>1338</v>
      </c>
      <c r="Q82">
        <f t="shared" si="6"/>
        <v>4296</v>
      </c>
      <c r="R82" s="40">
        <f t="shared" si="7"/>
        <v>2195</v>
      </c>
    </row>
    <row r="83" spans="1:18" x14ac:dyDescent="0.2">
      <c r="A83" s="16" t="s">
        <v>106</v>
      </c>
      <c r="B83">
        <v>36</v>
      </c>
      <c r="C83">
        <v>46</v>
      </c>
      <c r="D83">
        <v>197</v>
      </c>
      <c r="E83">
        <v>619</v>
      </c>
      <c r="F83">
        <v>954</v>
      </c>
      <c r="G83">
        <v>1480</v>
      </c>
      <c r="H83">
        <v>1361</v>
      </c>
      <c r="I83">
        <v>1189</v>
      </c>
      <c r="J83">
        <v>803</v>
      </c>
      <c r="K83">
        <v>664</v>
      </c>
      <c r="L83">
        <v>404</v>
      </c>
      <c r="M83">
        <v>53</v>
      </c>
      <c r="N83" s="16">
        <f t="shared" si="4"/>
        <v>7806</v>
      </c>
      <c r="O83" s="8"/>
      <c r="P83" s="39">
        <f t="shared" si="5"/>
        <v>1770</v>
      </c>
      <c r="Q83">
        <f t="shared" si="6"/>
        <v>4030</v>
      </c>
      <c r="R83" s="40">
        <f t="shared" si="7"/>
        <v>1871</v>
      </c>
    </row>
    <row r="84" spans="1:18" x14ac:dyDescent="0.2">
      <c r="A84" s="16" t="s">
        <v>107</v>
      </c>
      <c r="B84">
        <v>14</v>
      </c>
      <c r="C84">
        <v>23</v>
      </c>
      <c r="D84">
        <v>169</v>
      </c>
      <c r="E84">
        <v>358</v>
      </c>
      <c r="F84">
        <v>904</v>
      </c>
      <c r="G84">
        <v>1375</v>
      </c>
      <c r="H84">
        <v>1489</v>
      </c>
      <c r="I84">
        <v>1310</v>
      </c>
      <c r="J84">
        <v>1054</v>
      </c>
      <c r="K84">
        <v>569</v>
      </c>
      <c r="L84">
        <v>403</v>
      </c>
      <c r="M84">
        <v>130</v>
      </c>
      <c r="N84" s="16">
        <f t="shared" si="4"/>
        <v>7798</v>
      </c>
      <c r="O84" s="8"/>
      <c r="P84" s="39">
        <f t="shared" si="5"/>
        <v>1431</v>
      </c>
      <c r="Q84">
        <f t="shared" si="6"/>
        <v>4174</v>
      </c>
      <c r="R84" s="40">
        <f t="shared" si="7"/>
        <v>2026</v>
      </c>
    </row>
    <row r="85" spans="1:18" x14ac:dyDescent="0.2">
      <c r="A85" s="16" t="s">
        <v>108</v>
      </c>
      <c r="B85">
        <v>12</v>
      </c>
      <c r="C85">
        <v>65</v>
      </c>
      <c r="D85">
        <v>288</v>
      </c>
      <c r="E85">
        <v>523</v>
      </c>
      <c r="F85">
        <v>872</v>
      </c>
      <c r="G85">
        <v>1231</v>
      </c>
      <c r="H85">
        <v>1420</v>
      </c>
      <c r="I85">
        <v>1276</v>
      </c>
      <c r="J85">
        <v>1230</v>
      </c>
      <c r="K85">
        <v>802</v>
      </c>
      <c r="L85">
        <v>215</v>
      </c>
      <c r="M85">
        <v>75</v>
      </c>
      <c r="N85" s="16">
        <f t="shared" si="4"/>
        <v>8009</v>
      </c>
      <c r="O85" s="8"/>
      <c r="P85" s="39">
        <f t="shared" si="5"/>
        <v>1683</v>
      </c>
      <c r="Q85">
        <f t="shared" si="6"/>
        <v>3927</v>
      </c>
      <c r="R85" s="40">
        <f t="shared" si="7"/>
        <v>2247</v>
      </c>
    </row>
    <row r="86" spans="1:18" x14ac:dyDescent="0.2">
      <c r="A86" s="16" t="s">
        <v>109</v>
      </c>
      <c r="B86">
        <v>13</v>
      </c>
      <c r="C86">
        <v>36</v>
      </c>
      <c r="D86">
        <v>282</v>
      </c>
      <c r="E86">
        <v>434</v>
      </c>
      <c r="F86">
        <v>756</v>
      </c>
      <c r="G86">
        <v>1311</v>
      </c>
      <c r="H86">
        <v>1611</v>
      </c>
      <c r="I86">
        <v>1083</v>
      </c>
      <c r="J86">
        <v>976</v>
      </c>
      <c r="K86">
        <v>541</v>
      </c>
      <c r="L86">
        <v>377</v>
      </c>
      <c r="M86">
        <v>49</v>
      </c>
      <c r="N86" s="16">
        <f t="shared" si="4"/>
        <v>7469</v>
      </c>
      <c r="O86" s="8"/>
      <c r="P86" s="39">
        <f t="shared" si="5"/>
        <v>1472</v>
      </c>
      <c r="Q86">
        <f t="shared" si="6"/>
        <v>4005</v>
      </c>
      <c r="R86" s="40">
        <f t="shared" si="7"/>
        <v>1894</v>
      </c>
    </row>
    <row r="87" spans="1:18" x14ac:dyDescent="0.2">
      <c r="A87" s="16" t="s">
        <v>110</v>
      </c>
      <c r="B87">
        <v>13</v>
      </c>
      <c r="C87">
        <v>50</v>
      </c>
      <c r="D87">
        <v>215</v>
      </c>
      <c r="E87">
        <v>672</v>
      </c>
      <c r="F87">
        <v>1143</v>
      </c>
      <c r="G87">
        <v>1662</v>
      </c>
      <c r="H87">
        <v>1925</v>
      </c>
      <c r="I87">
        <v>1247</v>
      </c>
      <c r="J87">
        <v>844</v>
      </c>
      <c r="K87">
        <v>451</v>
      </c>
      <c r="L87">
        <v>137</v>
      </c>
      <c r="M87">
        <v>104</v>
      </c>
      <c r="N87" s="16">
        <f t="shared" si="4"/>
        <v>8463</v>
      </c>
      <c r="O87" s="8"/>
      <c r="P87" s="39">
        <f t="shared" si="5"/>
        <v>2030</v>
      </c>
      <c r="Q87">
        <f t="shared" si="6"/>
        <v>4834</v>
      </c>
      <c r="R87" s="40">
        <f t="shared" si="7"/>
        <v>1432</v>
      </c>
    </row>
    <row r="88" spans="1:18" x14ac:dyDescent="0.2">
      <c r="A88" s="16" t="s">
        <v>111</v>
      </c>
      <c r="B88">
        <v>7</v>
      </c>
      <c r="C88">
        <v>90</v>
      </c>
      <c r="D88">
        <v>174</v>
      </c>
      <c r="E88">
        <v>553</v>
      </c>
      <c r="F88">
        <v>934</v>
      </c>
      <c r="G88">
        <v>1452</v>
      </c>
      <c r="H88">
        <v>1700</v>
      </c>
      <c r="I88">
        <v>1485</v>
      </c>
      <c r="J88">
        <v>1163</v>
      </c>
      <c r="K88">
        <v>669</v>
      </c>
      <c r="L88">
        <v>279</v>
      </c>
      <c r="M88">
        <v>88</v>
      </c>
      <c r="N88" s="16">
        <f t="shared" si="4"/>
        <v>8594</v>
      </c>
      <c r="O88" s="8"/>
      <c r="P88" s="39">
        <f t="shared" si="5"/>
        <v>1661</v>
      </c>
      <c r="Q88">
        <f t="shared" si="6"/>
        <v>4637</v>
      </c>
      <c r="R88" s="40">
        <f t="shared" si="7"/>
        <v>2111</v>
      </c>
    </row>
    <row r="89" spans="1:18" x14ac:dyDescent="0.2">
      <c r="A89" s="16" t="s">
        <v>112</v>
      </c>
      <c r="B89">
        <v>36</v>
      </c>
      <c r="C89">
        <v>39</v>
      </c>
      <c r="D89">
        <v>99</v>
      </c>
      <c r="E89">
        <v>547</v>
      </c>
      <c r="F89">
        <v>939</v>
      </c>
      <c r="G89">
        <v>1459</v>
      </c>
      <c r="H89">
        <v>1853</v>
      </c>
      <c r="I89">
        <v>1527</v>
      </c>
      <c r="J89">
        <v>1094</v>
      </c>
      <c r="K89">
        <v>723</v>
      </c>
      <c r="L89">
        <v>357</v>
      </c>
      <c r="M89">
        <v>95</v>
      </c>
      <c r="N89" s="16">
        <f t="shared" si="4"/>
        <v>8768</v>
      </c>
      <c r="O89" s="8"/>
      <c r="P89" s="39">
        <f t="shared" si="5"/>
        <v>1585</v>
      </c>
      <c r="Q89">
        <f t="shared" si="6"/>
        <v>4839</v>
      </c>
      <c r="R89" s="40">
        <f t="shared" si="7"/>
        <v>2174</v>
      </c>
    </row>
    <row r="90" spans="1:18" x14ac:dyDescent="0.2">
      <c r="A90" s="16" t="s">
        <v>113</v>
      </c>
      <c r="B90">
        <v>24</v>
      </c>
      <c r="C90">
        <v>67</v>
      </c>
      <c r="D90">
        <v>149</v>
      </c>
      <c r="E90">
        <v>575</v>
      </c>
      <c r="F90">
        <v>944</v>
      </c>
      <c r="G90">
        <v>1182</v>
      </c>
      <c r="H90">
        <v>1501</v>
      </c>
      <c r="I90">
        <v>1356</v>
      </c>
      <c r="J90">
        <v>1174</v>
      </c>
      <c r="K90">
        <v>593</v>
      </c>
      <c r="L90">
        <v>246</v>
      </c>
      <c r="M90">
        <v>104</v>
      </c>
      <c r="N90" s="16">
        <f t="shared" si="4"/>
        <v>7915</v>
      </c>
      <c r="O90" s="8"/>
      <c r="P90" s="39">
        <f t="shared" si="5"/>
        <v>1668</v>
      </c>
      <c r="Q90">
        <f t="shared" si="6"/>
        <v>4039</v>
      </c>
      <c r="R90" s="40">
        <f t="shared" si="7"/>
        <v>2013</v>
      </c>
    </row>
    <row r="91" spans="1:18" x14ac:dyDescent="0.2">
      <c r="A91" s="17" t="s">
        <v>114</v>
      </c>
      <c r="B91" s="38">
        <v>13</v>
      </c>
      <c r="C91" s="38">
        <v>33</v>
      </c>
      <c r="D91" s="38">
        <v>184</v>
      </c>
      <c r="E91" s="38">
        <v>653</v>
      </c>
      <c r="F91" s="38">
        <v>891</v>
      </c>
      <c r="G91" s="38">
        <v>1371</v>
      </c>
      <c r="H91" s="38">
        <v>1482</v>
      </c>
      <c r="I91" s="38">
        <v>1165</v>
      </c>
      <c r="J91" s="38">
        <v>941</v>
      </c>
      <c r="K91" s="38">
        <v>530</v>
      </c>
      <c r="L91" s="38">
        <v>360</v>
      </c>
      <c r="M91" s="38">
        <v>71</v>
      </c>
      <c r="N91" s="17">
        <f t="shared" si="4"/>
        <v>7694</v>
      </c>
      <c r="O91" s="15"/>
      <c r="P91" s="41">
        <f t="shared" si="5"/>
        <v>1728</v>
      </c>
      <c r="Q91" s="38">
        <f t="shared" si="6"/>
        <v>4018</v>
      </c>
      <c r="R91" s="42">
        <f t="shared" si="7"/>
        <v>1831</v>
      </c>
    </row>
    <row r="92" spans="1:18" x14ac:dyDescent="0.2">
      <c r="A92" s="17" t="s">
        <v>115</v>
      </c>
      <c r="B92" s="38">
        <v>25</v>
      </c>
      <c r="C92" s="38">
        <v>43</v>
      </c>
      <c r="D92" s="38">
        <v>222</v>
      </c>
      <c r="E92" s="38">
        <v>611</v>
      </c>
      <c r="F92" s="38">
        <v>842</v>
      </c>
      <c r="G92" s="38">
        <v>1354</v>
      </c>
      <c r="H92" s="38">
        <v>1815</v>
      </c>
      <c r="I92" s="38">
        <v>1341</v>
      </c>
      <c r="J92" s="38">
        <v>1119</v>
      </c>
      <c r="K92" s="38">
        <v>740</v>
      </c>
      <c r="L92" s="38">
        <v>202</v>
      </c>
      <c r="M92" s="38">
        <v>176</v>
      </c>
      <c r="N92" s="17">
        <f t="shared" si="4"/>
        <v>8490</v>
      </c>
      <c r="O92" s="15"/>
      <c r="P92" s="41">
        <f t="shared" si="5"/>
        <v>1675</v>
      </c>
      <c r="Q92" s="38">
        <f t="shared" si="6"/>
        <v>4510</v>
      </c>
      <c r="R92" s="42">
        <f t="shared" si="7"/>
        <v>2061</v>
      </c>
    </row>
    <row r="93" spans="1:18" x14ac:dyDescent="0.2">
      <c r="A93" s="17" t="s">
        <v>116</v>
      </c>
      <c r="B93" s="38">
        <v>16</v>
      </c>
      <c r="C93" s="38">
        <v>69</v>
      </c>
      <c r="D93" s="38">
        <v>214</v>
      </c>
      <c r="E93" s="38">
        <v>475</v>
      </c>
      <c r="F93" s="38">
        <v>934</v>
      </c>
      <c r="G93" s="38">
        <v>1127</v>
      </c>
      <c r="H93" s="38">
        <v>1344</v>
      </c>
      <c r="I93" s="38">
        <v>1070</v>
      </c>
      <c r="J93" s="38">
        <v>990</v>
      </c>
      <c r="K93" s="38">
        <v>726</v>
      </c>
      <c r="L93" s="38">
        <v>444</v>
      </c>
      <c r="M93" s="38">
        <v>73</v>
      </c>
      <c r="N93" s="17">
        <f t="shared" si="4"/>
        <v>7482</v>
      </c>
      <c r="O93" s="15"/>
      <c r="P93" s="41">
        <f t="shared" si="5"/>
        <v>1623</v>
      </c>
      <c r="Q93" s="38">
        <f t="shared" si="6"/>
        <v>3541</v>
      </c>
      <c r="R93" s="42">
        <f t="shared" si="7"/>
        <v>2160</v>
      </c>
    </row>
    <row r="94" spans="1:18" x14ac:dyDescent="0.2">
      <c r="A94" s="17" t="s">
        <v>117</v>
      </c>
      <c r="B94" s="38">
        <v>3</v>
      </c>
      <c r="C94" s="38">
        <v>13</v>
      </c>
      <c r="D94" s="38">
        <v>161</v>
      </c>
      <c r="E94" s="38">
        <v>491</v>
      </c>
      <c r="F94" s="38">
        <v>852</v>
      </c>
      <c r="G94" s="38">
        <v>1707</v>
      </c>
      <c r="H94" s="38">
        <v>1589</v>
      </c>
      <c r="I94" s="38">
        <v>1001</v>
      </c>
      <c r="J94" s="38">
        <v>1215</v>
      </c>
      <c r="K94" s="38">
        <v>611</v>
      </c>
      <c r="L94" s="38">
        <v>383</v>
      </c>
      <c r="M94" s="38">
        <v>57</v>
      </c>
      <c r="N94" s="17">
        <f t="shared" si="4"/>
        <v>8083</v>
      </c>
      <c r="O94" s="15"/>
      <c r="P94" s="41">
        <f t="shared" si="5"/>
        <v>1504</v>
      </c>
      <c r="Q94" s="38">
        <f t="shared" si="6"/>
        <v>4297</v>
      </c>
      <c r="R94" s="42">
        <f t="shared" si="7"/>
        <v>2209</v>
      </c>
    </row>
    <row r="95" spans="1:18" x14ac:dyDescent="0.2">
      <c r="A95" s="17" t="s">
        <v>118</v>
      </c>
      <c r="B95" s="38">
        <v>28</v>
      </c>
      <c r="C95" s="38">
        <v>21</v>
      </c>
      <c r="D95" s="38">
        <v>221</v>
      </c>
      <c r="E95" s="38">
        <v>447</v>
      </c>
      <c r="F95" s="38">
        <v>912</v>
      </c>
      <c r="G95" s="38">
        <v>1269</v>
      </c>
      <c r="H95" s="38">
        <v>1651</v>
      </c>
      <c r="I95" s="38">
        <v>1348</v>
      </c>
      <c r="J95" s="38">
        <v>902</v>
      </c>
      <c r="K95" s="38">
        <v>464</v>
      </c>
      <c r="L95" s="38">
        <v>213</v>
      </c>
      <c r="M95" s="38">
        <v>121</v>
      </c>
      <c r="N95" s="17">
        <f t="shared" si="4"/>
        <v>7597</v>
      </c>
      <c r="O95" s="15"/>
      <c r="P95" s="41">
        <f t="shared" si="5"/>
        <v>1580</v>
      </c>
      <c r="Q95" s="38">
        <f t="shared" si="6"/>
        <v>4268</v>
      </c>
      <c r="R95" s="42">
        <f t="shared" si="7"/>
        <v>1579</v>
      </c>
    </row>
    <row r="96" spans="1:18" x14ac:dyDescent="0.2">
      <c r="A96" s="17" t="s">
        <v>119</v>
      </c>
      <c r="B96" s="38">
        <v>24</v>
      </c>
      <c r="C96" s="38">
        <v>72</v>
      </c>
      <c r="D96" s="38">
        <v>160</v>
      </c>
      <c r="E96" s="38">
        <v>522</v>
      </c>
      <c r="F96" s="38">
        <v>1036</v>
      </c>
      <c r="G96" s="38">
        <v>1685</v>
      </c>
      <c r="H96" s="38">
        <v>1488</v>
      </c>
      <c r="I96" s="38">
        <v>1303</v>
      </c>
      <c r="J96" s="38">
        <v>950</v>
      </c>
      <c r="K96" s="38">
        <v>490</v>
      </c>
      <c r="L96" s="38">
        <v>257</v>
      </c>
      <c r="M96" s="38">
        <v>90</v>
      </c>
      <c r="N96" s="17">
        <f t="shared" si="4"/>
        <v>8077</v>
      </c>
      <c r="O96" s="15"/>
      <c r="P96" s="41">
        <f t="shared" si="5"/>
        <v>1718</v>
      </c>
      <c r="Q96" s="38">
        <f t="shared" si="6"/>
        <v>4476</v>
      </c>
      <c r="R96" s="42">
        <f t="shared" si="7"/>
        <v>1697</v>
      </c>
    </row>
    <row r="97" spans="1:18" x14ac:dyDescent="0.2">
      <c r="A97" s="17" t="s">
        <v>120</v>
      </c>
      <c r="B97" s="38">
        <v>13</v>
      </c>
      <c r="C97" s="38">
        <v>89</v>
      </c>
      <c r="D97" s="38">
        <v>165</v>
      </c>
      <c r="E97" s="38">
        <v>510</v>
      </c>
      <c r="F97" s="38">
        <v>1033</v>
      </c>
      <c r="G97" s="38">
        <v>1254</v>
      </c>
      <c r="H97" s="38">
        <v>1350</v>
      </c>
      <c r="I97" s="38">
        <v>1011</v>
      </c>
      <c r="J97" s="38">
        <v>893</v>
      </c>
      <c r="K97" s="38">
        <v>491</v>
      </c>
      <c r="L97" s="38">
        <v>215</v>
      </c>
      <c r="M97" s="38">
        <v>31</v>
      </c>
      <c r="N97" s="17">
        <f t="shared" si="4"/>
        <v>7055</v>
      </c>
      <c r="O97" s="15"/>
      <c r="P97" s="41">
        <f t="shared" si="5"/>
        <v>1708</v>
      </c>
      <c r="Q97" s="38">
        <f t="shared" si="6"/>
        <v>3615</v>
      </c>
      <c r="R97" s="42">
        <f t="shared" si="7"/>
        <v>1599</v>
      </c>
    </row>
    <row r="98" spans="1:18" x14ac:dyDescent="0.2">
      <c r="A98" s="17" t="s">
        <v>121</v>
      </c>
      <c r="B98" s="38">
        <v>5</v>
      </c>
      <c r="C98" s="38">
        <v>47</v>
      </c>
      <c r="D98" s="38">
        <v>158</v>
      </c>
      <c r="E98" s="38">
        <v>682</v>
      </c>
      <c r="F98" s="38">
        <v>799</v>
      </c>
      <c r="G98" s="38">
        <v>1175</v>
      </c>
      <c r="H98" s="38">
        <v>1618</v>
      </c>
      <c r="I98" s="38">
        <v>1373</v>
      </c>
      <c r="J98" s="38">
        <v>998</v>
      </c>
      <c r="K98" s="38">
        <v>597</v>
      </c>
      <c r="L98" s="38">
        <v>207</v>
      </c>
      <c r="M98" s="38">
        <v>31</v>
      </c>
      <c r="N98" s="17">
        <f t="shared" si="4"/>
        <v>7690</v>
      </c>
      <c r="O98" s="15"/>
      <c r="P98" s="41">
        <f t="shared" si="5"/>
        <v>1639</v>
      </c>
      <c r="Q98" s="38">
        <f t="shared" si="6"/>
        <v>4166</v>
      </c>
      <c r="R98" s="42">
        <f t="shared" si="7"/>
        <v>1802</v>
      </c>
    </row>
    <row r="99" spans="1:18" x14ac:dyDescent="0.2">
      <c r="A99" s="17" t="s">
        <v>122</v>
      </c>
      <c r="B99" s="38">
        <v>4</v>
      </c>
      <c r="C99" s="38">
        <v>12</v>
      </c>
      <c r="D99" s="38">
        <v>144</v>
      </c>
      <c r="E99" s="38">
        <v>687</v>
      </c>
      <c r="F99" s="38">
        <v>854</v>
      </c>
      <c r="G99" s="38">
        <v>1334</v>
      </c>
      <c r="H99" s="38">
        <v>1240</v>
      </c>
      <c r="I99" s="38">
        <v>1451</v>
      </c>
      <c r="J99" s="38">
        <v>1147</v>
      </c>
      <c r="K99" s="38">
        <v>666</v>
      </c>
      <c r="L99" s="38">
        <v>326</v>
      </c>
      <c r="M99" s="38">
        <v>99</v>
      </c>
      <c r="N99" s="17">
        <f t="shared" si="4"/>
        <v>7964</v>
      </c>
      <c r="O99" s="15"/>
      <c r="P99" s="41">
        <f t="shared" si="5"/>
        <v>1685</v>
      </c>
      <c r="Q99" s="38">
        <f t="shared" si="6"/>
        <v>4025</v>
      </c>
      <c r="R99" s="42">
        <f t="shared" si="7"/>
        <v>2139</v>
      </c>
    </row>
    <row r="100" spans="1:18" x14ac:dyDescent="0.2">
      <c r="A100" s="17" t="s">
        <v>123</v>
      </c>
      <c r="B100" s="38">
        <v>14</v>
      </c>
      <c r="C100" s="38">
        <v>43</v>
      </c>
      <c r="D100" s="38">
        <v>210</v>
      </c>
      <c r="E100" s="38">
        <v>488</v>
      </c>
      <c r="F100" s="38">
        <v>1020</v>
      </c>
      <c r="G100" s="38">
        <v>1661</v>
      </c>
      <c r="H100" s="38">
        <v>1182</v>
      </c>
      <c r="I100" s="38">
        <v>1157</v>
      </c>
      <c r="J100" s="38">
        <v>914</v>
      </c>
      <c r="K100" s="38">
        <v>546</v>
      </c>
      <c r="L100" s="38">
        <v>398</v>
      </c>
      <c r="M100" s="38">
        <v>74</v>
      </c>
      <c r="N100" s="17">
        <f t="shared" si="4"/>
        <v>7707</v>
      </c>
      <c r="O100" s="15"/>
      <c r="P100" s="41">
        <f t="shared" si="5"/>
        <v>1718</v>
      </c>
      <c r="Q100" s="38">
        <f t="shared" si="6"/>
        <v>4000</v>
      </c>
      <c r="R100" s="42">
        <f t="shared" si="7"/>
        <v>1858</v>
      </c>
    </row>
    <row r="101" spans="1:18" x14ac:dyDescent="0.2">
      <c r="A101" s="16" t="s">
        <v>124</v>
      </c>
      <c r="B101">
        <v>28</v>
      </c>
      <c r="C101">
        <v>43</v>
      </c>
      <c r="D101">
        <v>127</v>
      </c>
      <c r="E101">
        <v>560</v>
      </c>
      <c r="F101">
        <v>772</v>
      </c>
      <c r="G101">
        <v>1369</v>
      </c>
      <c r="H101">
        <v>1597</v>
      </c>
      <c r="I101">
        <v>1126</v>
      </c>
      <c r="J101">
        <v>947</v>
      </c>
      <c r="K101">
        <v>512</v>
      </c>
      <c r="L101">
        <v>184</v>
      </c>
      <c r="M101">
        <v>35</v>
      </c>
      <c r="N101" s="16">
        <f t="shared" si="4"/>
        <v>7300</v>
      </c>
      <c r="O101" s="8"/>
      <c r="P101" s="39">
        <f t="shared" si="5"/>
        <v>1459</v>
      </c>
      <c r="Q101">
        <f t="shared" si="6"/>
        <v>4092</v>
      </c>
      <c r="R101" s="40">
        <f t="shared" si="7"/>
        <v>1643</v>
      </c>
    </row>
    <row r="102" spans="1:18" x14ac:dyDescent="0.2">
      <c r="A102" s="16" t="s">
        <v>125</v>
      </c>
      <c r="B102">
        <v>20</v>
      </c>
      <c r="C102">
        <v>29</v>
      </c>
      <c r="D102">
        <v>206</v>
      </c>
      <c r="E102">
        <v>542</v>
      </c>
      <c r="F102">
        <v>1072</v>
      </c>
      <c r="G102">
        <v>1275</v>
      </c>
      <c r="H102">
        <v>1304</v>
      </c>
      <c r="I102">
        <v>1046</v>
      </c>
      <c r="J102">
        <v>1017</v>
      </c>
      <c r="K102">
        <v>705</v>
      </c>
      <c r="L102">
        <v>290</v>
      </c>
      <c r="M102">
        <v>127</v>
      </c>
      <c r="N102" s="16">
        <f t="shared" si="4"/>
        <v>7633</v>
      </c>
      <c r="O102" s="8"/>
      <c r="P102" s="39">
        <f t="shared" si="5"/>
        <v>1820</v>
      </c>
      <c r="Q102">
        <f t="shared" si="6"/>
        <v>3625</v>
      </c>
      <c r="R102" s="40">
        <f t="shared" si="7"/>
        <v>2012</v>
      </c>
    </row>
    <row r="103" spans="1:18" x14ac:dyDescent="0.2">
      <c r="A103" s="16" t="s">
        <v>126</v>
      </c>
      <c r="B103">
        <v>76</v>
      </c>
      <c r="C103">
        <v>103</v>
      </c>
      <c r="D103">
        <v>222</v>
      </c>
      <c r="E103">
        <v>571</v>
      </c>
      <c r="F103">
        <v>969</v>
      </c>
      <c r="G103">
        <v>1297</v>
      </c>
      <c r="H103">
        <v>1432</v>
      </c>
      <c r="I103">
        <v>1280</v>
      </c>
      <c r="J103">
        <v>1094</v>
      </c>
      <c r="K103">
        <v>716</v>
      </c>
      <c r="L103">
        <v>297</v>
      </c>
      <c r="M103">
        <v>123</v>
      </c>
      <c r="N103" s="16">
        <f t="shared" si="4"/>
        <v>8180</v>
      </c>
      <c r="O103" s="8"/>
      <c r="P103" s="39">
        <f t="shared" si="5"/>
        <v>1762</v>
      </c>
      <c r="Q103">
        <f t="shared" si="6"/>
        <v>4009</v>
      </c>
      <c r="R103" s="40">
        <f t="shared" si="7"/>
        <v>2107</v>
      </c>
    </row>
    <row r="104" spans="1:18" x14ac:dyDescent="0.2">
      <c r="A104" s="16" t="s">
        <v>127</v>
      </c>
      <c r="B104">
        <v>24</v>
      </c>
      <c r="C104">
        <v>29</v>
      </c>
      <c r="D104">
        <v>316</v>
      </c>
      <c r="E104">
        <v>588</v>
      </c>
      <c r="F104">
        <v>956</v>
      </c>
      <c r="G104">
        <v>1267</v>
      </c>
      <c r="H104">
        <v>1788</v>
      </c>
      <c r="I104">
        <v>1428</v>
      </c>
      <c r="J104">
        <v>996</v>
      </c>
      <c r="K104">
        <v>587</v>
      </c>
      <c r="L104">
        <v>305</v>
      </c>
      <c r="M104">
        <v>52</v>
      </c>
      <c r="N104" s="16">
        <f t="shared" si="4"/>
        <v>8336</v>
      </c>
      <c r="O104" s="8"/>
      <c r="P104" s="39">
        <f t="shared" si="5"/>
        <v>1860</v>
      </c>
      <c r="Q104">
        <f t="shared" si="6"/>
        <v>4483</v>
      </c>
      <c r="R104" s="40">
        <f t="shared" si="7"/>
        <v>1888</v>
      </c>
    </row>
    <row r="105" spans="1:18" x14ac:dyDescent="0.2">
      <c r="A105" s="16" t="s">
        <v>128</v>
      </c>
      <c r="B105">
        <v>32</v>
      </c>
      <c r="C105">
        <v>81</v>
      </c>
      <c r="D105">
        <v>116</v>
      </c>
      <c r="E105">
        <v>446</v>
      </c>
      <c r="F105">
        <v>797</v>
      </c>
      <c r="G105">
        <v>1150</v>
      </c>
      <c r="H105">
        <v>1435</v>
      </c>
      <c r="I105">
        <v>1254</v>
      </c>
      <c r="J105">
        <v>955</v>
      </c>
      <c r="K105">
        <v>739</v>
      </c>
      <c r="L105">
        <v>332</v>
      </c>
      <c r="M105">
        <v>33</v>
      </c>
      <c r="N105" s="16">
        <f t="shared" si="4"/>
        <v>7370</v>
      </c>
      <c r="O105" s="8"/>
      <c r="P105" s="39">
        <f t="shared" si="5"/>
        <v>1359</v>
      </c>
      <c r="Q105">
        <f t="shared" si="6"/>
        <v>3839</v>
      </c>
      <c r="R105" s="40">
        <f t="shared" si="7"/>
        <v>2026</v>
      </c>
    </row>
    <row r="106" spans="1:18" x14ac:dyDescent="0.2">
      <c r="A106" s="16" t="s">
        <v>129</v>
      </c>
      <c r="B106">
        <v>12</v>
      </c>
      <c r="C106">
        <v>6</v>
      </c>
      <c r="D106">
        <v>224</v>
      </c>
      <c r="E106">
        <v>491</v>
      </c>
      <c r="F106">
        <v>1147</v>
      </c>
      <c r="G106">
        <v>1429</v>
      </c>
      <c r="H106">
        <v>1575</v>
      </c>
      <c r="I106">
        <v>1295</v>
      </c>
      <c r="J106">
        <v>1213</v>
      </c>
      <c r="K106">
        <v>734</v>
      </c>
      <c r="L106">
        <v>413</v>
      </c>
      <c r="M106">
        <v>84</v>
      </c>
      <c r="N106" s="16">
        <f t="shared" si="4"/>
        <v>8623</v>
      </c>
      <c r="O106" s="8"/>
      <c r="P106" s="39">
        <f t="shared" si="5"/>
        <v>1862</v>
      </c>
      <c r="Q106">
        <f t="shared" si="6"/>
        <v>4299</v>
      </c>
      <c r="R106" s="40">
        <f t="shared" si="7"/>
        <v>2360</v>
      </c>
    </row>
    <row r="107" spans="1:18" x14ac:dyDescent="0.2">
      <c r="A107" s="16" t="s">
        <v>130</v>
      </c>
      <c r="B107">
        <v>49</v>
      </c>
      <c r="C107">
        <v>38</v>
      </c>
      <c r="D107">
        <v>165</v>
      </c>
      <c r="E107">
        <v>515</v>
      </c>
      <c r="F107">
        <v>1114</v>
      </c>
      <c r="G107">
        <v>1361</v>
      </c>
      <c r="H107">
        <v>1573</v>
      </c>
      <c r="I107">
        <v>1169</v>
      </c>
      <c r="J107">
        <v>1033</v>
      </c>
      <c r="K107">
        <v>682</v>
      </c>
      <c r="L107">
        <v>463</v>
      </c>
      <c r="M107">
        <v>66</v>
      </c>
      <c r="N107" s="16">
        <f t="shared" si="4"/>
        <v>8228</v>
      </c>
      <c r="O107" s="8"/>
      <c r="P107" s="39">
        <f t="shared" si="5"/>
        <v>1794</v>
      </c>
      <c r="Q107">
        <f t="shared" si="6"/>
        <v>4103</v>
      </c>
      <c r="R107" s="40">
        <f t="shared" si="7"/>
        <v>2178</v>
      </c>
    </row>
    <row r="108" spans="1:18" x14ac:dyDescent="0.2">
      <c r="A108" s="16" t="s">
        <v>131</v>
      </c>
      <c r="B108">
        <v>29</v>
      </c>
      <c r="C108">
        <v>85</v>
      </c>
      <c r="D108">
        <v>159</v>
      </c>
      <c r="E108">
        <v>495</v>
      </c>
      <c r="F108">
        <v>988</v>
      </c>
      <c r="G108">
        <v>1157</v>
      </c>
      <c r="H108">
        <v>1297</v>
      </c>
      <c r="I108">
        <v>892</v>
      </c>
      <c r="J108">
        <v>975</v>
      </c>
      <c r="K108">
        <v>535</v>
      </c>
      <c r="L108">
        <v>175</v>
      </c>
      <c r="M108">
        <v>84</v>
      </c>
      <c r="N108" s="16">
        <f t="shared" si="4"/>
        <v>6871</v>
      </c>
      <c r="O108" s="8"/>
      <c r="P108" s="39">
        <f t="shared" si="5"/>
        <v>1642</v>
      </c>
      <c r="Q108">
        <f t="shared" si="6"/>
        <v>3346</v>
      </c>
      <c r="R108" s="40">
        <f t="shared" si="7"/>
        <v>1685</v>
      </c>
    </row>
    <row r="109" spans="1:18" x14ac:dyDescent="0.2">
      <c r="A109" s="16" t="s">
        <v>132</v>
      </c>
      <c r="B109">
        <v>16</v>
      </c>
      <c r="C109">
        <v>23</v>
      </c>
      <c r="D109">
        <v>82</v>
      </c>
      <c r="E109">
        <v>446</v>
      </c>
      <c r="F109">
        <v>765</v>
      </c>
      <c r="G109">
        <v>1132</v>
      </c>
      <c r="H109">
        <v>1554</v>
      </c>
      <c r="I109">
        <v>996</v>
      </c>
      <c r="J109">
        <v>983</v>
      </c>
      <c r="K109">
        <v>528</v>
      </c>
      <c r="L109">
        <v>232</v>
      </c>
      <c r="M109">
        <v>63</v>
      </c>
      <c r="N109" s="16">
        <f t="shared" si="4"/>
        <v>6820</v>
      </c>
      <c r="O109" s="8"/>
      <c r="P109" s="39">
        <f t="shared" si="5"/>
        <v>1293</v>
      </c>
      <c r="Q109">
        <f t="shared" si="6"/>
        <v>3682</v>
      </c>
      <c r="R109" s="40">
        <f t="shared" si="7"/>
        <v>1743</v>
      </c>
    </row>
    <row r="110" spans="1:18" x14ac:dyDescent="0.2">
      <c r="A110" s="16" t="s">
        <v>133</v>
      </c>
      <c r="B110">
        <v>4</v>
      </c>
      <c r="C110">
        <v>55</v>
      </c>
      <c r="D110">
        <v>182</v>
      </c>
      <c r="E110">
        <v>534</v>
      </c>
      <c r="F110">
        <v>702</v>
      </c>
      <c r="G110">
        <v>1238</v>
      </c>
      <c r="H110">
        <v>1440</v>
      </c>
      <c r="I110">
        <v>1037</v>
      </c>
      <c r="J110">
        <v>767</v>
      </c>
      <c r="K110">
        <v>623</v>
      </c>
      <c r="L110">
        <v>249</v>
      </c>
      <c r="M110">
        <v>93</v>
      </c>
      <c r="N110" s="16">
        <f t="shared" si="4"/>
        <v>6924</v>
      </c>
      <c r="O110" s="8"/>
      <c r="P110" s="39">
        <f t="shared" si="5"/>
        <v>1418</v>
      </c>
      <c r="Q110">
        <f t="shared" si="6"/>
        <v>3715</v>
      </c>
      <c r="R110" s="40">
        <f t="shared" si="7"/>
        <v>1639</v>
      </c>
    </row>
    <row r="111" spans="1:18" x14ac:dyDescent="0.2">
      <c r="A111" s="17" t="s">
        <v>134</v>
      </c>
      <c r="B111" s="38">
        <v>32</v>
      </c>
      <c r="C111" s="38">
        <v>35</v>
      </c>
      <c r="D111" s="38">
        <v>169</v>
      </c>
      <c r="E111" s="38">
        <v>401</v>
      </c>
      <c r="F111" s="38">
        <v>924</v>
      </c>
      <c r="G111" s="38">
        <v>1666</v>
      </c>
      <c r="H111" s="38">
        <v>1371</v>
      </c>
      <c r="I111" s="38">
        <v>1295</v>
      </c>
      <c r="J111" s="38">
        <v>1083</v>
      </c>
      <c r="K111" s="38">
        <v>493</v>
      </c>
      <c r="L111" s="38">
        <v>253</v>
      </c>
      <c r="M111" s="38">
        <v>83</v>
      </c>
      <c r="N111" s="17">
        <f t="shared" si="4"/>
        <v>7805</v>
      </c>
      <c r="O111" s="15"/>
      <c r="P111" s="41">
        <f t="shared" si="5"/>
        <v>1494</v>
      </c>
      <c r="Q111" s="38">
        <f t="shared" si="6"/>
        <v>4332</v>
      </c>
      <c r="R111" s="42">
        <f t="shared" si="7"/>
        <v>1829</v>
      </c>
    </row>
    <row r="112" spans="1:18" x14ac:dyDescent="0.2">
      <c r="A112" s="17" t="s">
        <v>135</v>
      </c>
      <c r="B112" s="38">
        <v>13</v>
      </c>
      <c r="C112" s="38">
        <v>18</v>
      </c>
      <c r="D112" s="38">
        <v>201</v>
      </c>
      <c r="E112" s="38">
        <v>527</v>
      </c>
      <c r="F112" s="38">
        <v>604</v>
      </c>
      <c r="G112" s="38">
        <v>1091</v>
      </c>
      <c r="H112" s="38">
        <v>1195</v>
      </c>
      <c r="I112" s="38">
        <v>1015</v>
      </c>
      <c r="J112" s="38">
        <v>1144</v>
      </c>
      <c r="K112" s="38">
        <v>603</v>
      </c>
      <c r="L112" s="38">
        <v>415</v>
      </c>
      <c r="M112" s="38">
        <v>53</v>
      </c>
      <c r="N112" s="17">
        <f t="shared" si="4"/>
        <v>6879</v>
      </c>
      <c r="O112" s="15"/>
      <c r="P112" s="41">
        <f t="shared" si="5"/>
        <v>1332</v>
      </c>
      <c r="Q112" s="38">
        <f t="shared" si="6"/>
        <v>3301</v>
      </c>
      <c r="R112" s="42">
        <f t="shared" si="7"/>
        <v>2162</v>
      </c>
    </row>
    <row r="113" spans="1:18" x14ac:dyDescent="0.2">
      <c r="A113" s="17" t="s">
        <v>136</v>
      </c>
      <c r="B113" s="38">
        <v>3</v>
      </c>
      <c r="C113" s="38">
        <v>32</v>
      </c>
      <c r="D113" s="38">
        <v>102</v>
      </c>
      <c r="E113" s="38">
        <v>628</v>
      </c>
      <c r="F113" s="38">
        <v>937</v>
      </c>
      <c r="G113" s="38">
        <v>1203</v>
      </c>
      <c r="H113" s="38">
        <v>1517</v>
      </c>
      <c r="I113" s="38">
        <v>1342</v>
      </c>
      <c r="J113" s="38">
        <v>1043</v>
      </c>
      <c r="K113" s="38">
        <v>638</v>
      </c>
      <c r="L113" s="38">
        <v>348</v>
      </c>
      <c r="M113" s="38">
        <v>106</v>
      </c>
      <c r="N113" s="17">
        <f t="shared" si="4"/>
        <v>7899</v>
      </c>
      <c r="O113" s="15"/>
      <c r="P113" s="41">
        <f t="shared" si="5"/>
        <v>1667</v>
      </c>
      <c r="Q113" s="38">
        <f t="shared" si="6"/>
        <v>4062</v>
      </c>
      <c r="R113" s="42">
        <f t="shared" si="7"/>
        <v>2029</v>
      </c>
    </row>
    <row r="114" spans="1:18" x14ac:dyDescent="0.2">
      <c r="A114" s="17" t="s">
        <v>137</v>
      </c>
      <c r="B114" s="38">
        <v>24</v>
      </c>
      <c r="C114" s="38">
        <v>17</v>
      </c>
      <c r="D114" s="38">
        <v>156</v>
      </c>
      <c r="E114" s="38">
        <v>520</v>
      </c>
      <c r="F114" s="38">
        <v>872</v>
      </c>
      <c r="G114" s="38">
        <v>1165</v>
      </c>
      <c r="H114" s="38">
        <v>1591</v>
      </c>
      <c r="I114" s="38">
        <v>1178</v>
      </c>
      <c r="J114" s="38">
        <v>886</v>
      </c>
      <c r="K114" s="38">
        <v>565</v>
      </c>
      <c r="L114" s="38">
        <v>337</v>
      </c>
      <c r="M114" s="38">
        <v>114</v>
      </c>
      <c r="N114" s="17">
        <f t="shared" si="4"/>
        <v>7425</v>
      </c>
      <c r="O114" s="15"/>
      <c r="P114" s="41">
        <f t="shared" si="5"/>
        <v>1548</v>
      </c>
      <c r="Q114" s="38">
        <f t="shared" si="6"/>
        <v>3934</v>
      </c>
      <c r="R114" s="42">
        <f t="shared" si="7"/>
        <v>1788</v>
      </c>
    </row>
    <row r="115" spans="1:18" x14ac:dyDescent="0.2">
      <c r="A115" s="17" t="s">
        <v>138</v>
      </c>
      <c r="B115" s="38">
        <v>37</v>
      </c>
      <c r="C115" s="38">
        <v>103</v>
      </c>
      <c r="D115" s="38">
        <v>89</v>
      </c>
      <c r="E115" s="38">
        <v>471</v>
      </c>
      <c r="F115" s="38">
        <v>780</v>
      </c>
      <c r="G115" s="38">
        <v>1294</v>
      </c>
      <c r="H115" s="38">
        <v>1470</v>
      </c>
      <c r="I115" s="38">
        <v>1058</v>
      </c>
      <c r="J115" s="38">
        <v>1101</v>
      </c>
      <c r="K115" s="38">
        <v>496</v>
      </c>
      <c r="L115" s="38">
        <v>365</v>
      </c>
      <c r="M115" s="38">
        <v>23</v>
      </c>
      <c r="N115" s="17">
        <f t="shared" si="4"/>
        <v>7287</v>
      </c>
      <c r="O115" s="15"/>
      <c r="P115" s="41">
        <f t="shared" si="5"/>
        <v>1340</v>
      </c>
      <c r="Q115" s="38">
        <f t="shared" si="6"/>
        <v>3822</v>
      </c>
      <c r="R115" s="42">
        <f t="shared" si="7"/>
        <v>1962</v>
      </c>
    </row>
    <row r="116" spans="1:18" x14ac:dyDescent="0.2">
      <c r="A116" s="17" t="s">
        <v>139</v>
      </c>
      <c r="B116" s="38">
        <v>12</v>
      </c>
      <c r="C116" s="38">
        <v>26</v>
      </c>
      <c r="D116" s="38">
        <v>72</v>
      </c>
      <c r="E116" s="38">
        <v>438</v>
      </c>
      <c r="F116" s="38">
        <v>845</v>
      </c>
      <c r="G116" s="38">
        <v>1413</v>
      </c>
      <c r="H116" s="38">
        <v>1078</v>
      </c>
      <c r="I116" s="38">
        <v>1223</v>
      </c>
      <c r="J116" s="38">
        <v>983</v>
      </c>
      <c r="K116" s="38">
        <v>458</v>
      </c>
      <c r="L116" s="38">
        <v>274</v>
      </c>
      <c r="M116" s="38">
        <v>77</v>
      </c>
      <c r="N116" s="17">
        <f t="shared" si="4"/>
        <v>6899</v>
      </c>
      <c r="O116" s="15"/>
      <c r="P116" s="41">
        <f t="shared" si="5"/>
        <v>1355</v>
      </c>
      <c r="Q116" s="38">
        <f t="shared" si="6"/>
        <v>3714</v>
      </c>
      <c r="R116" s="42">
        <f t="shared" si="7"/>
        <v>1715</v>
      </c>
    </row>
    <row r="117" spans="1:18" x14ac:dyDescent="0.2">
      <c r="A117" s="17" t="s">
        <v>140</v>
      </c>
      <c r="B117" s="38">
        <v>5</v>
      </c>
      <c r="C117" s="38">
        <v>30</v>
      </c>
      <c r="D117" s="38">
        <v>215</v>
      </c>
      <c r="E117" s="38">
        <v>632</v>
      </c>
      <c r="F117" s="38">
        <v>789</v>
      </c>
      <c r="G117" s="38">
        <v>1116</v>
      </c>
      <c r="H117" s="38">
        <v>1300</v>
      </c>
      <c r="I117" s="38">
        <v>1435</v>
      </c>
      <c r="J117" s="38">
        <v>880</v>
      </c>
      <c r="K117" s="38">
        <v>638</v>
      </c>
      <c r="L117" s="38">
        <v>208</v>
      </c>
      <c r="M117" s="38">
        <v>49</v>
      </c>
      <c r="N117" s="17">
        <f t="shared" si="4"/>
        <v>7297</v>
      </c>
      <c r="O117" s="15"/>
      <c r="P117" s="41">
        <f t="shared" si="5"/>
        <v>1636</v>
      </c>
      <c r="Q117" s="38">
        <f t="shared" si="6"/>
        <v>3851</v>
      </c>
      <c r="R117" s="42">
        <f t="shared" si="7"/>
        <v>1726</v>
      </c>
    </row>
    <row r="118" spans="1:18" x14ac:dyDescent="0.2">
      <c r="A118" s="17" t="s">
        <v>141</v>
      </c>
      <c r="B118" s="38">
        <v>18</v>
      </c>
      <c r="C118" s="38">
        <v>25</v>
      </c>
      <c r="D118" s="38">
        <v>115</v>
      </c>
      <c r="E118" s="38">
        <v>333</v>
      </c>
      <c r="F118" s="38">
        <v>906</v>
      </c>
      <c r="G118" s="38">
        <v>1394</v>
      </c>
      <c r="H118" s="38">
        <v>1472</v>
      </c>
      <c r="I118" s="38">
        <v>1377</v>
      </c>
      <c r="J118" s="38">
        <v>1146</v>
      </c>
      <c r="K118" s="38">
        <v>593</v>
      </c>
      <c r="L118" s="38">
        <v>383</v>
      </c>
      <c r="M118" s="38">
        <v>71</v>
      </c>
      <c r="N118" s="17">
        <f t="shared" ref="N118:N121" si="8">SUM(B118:M118)</f>
        <v>7833</v>
      </c>
      <c r="O118" s="15"/>
      <c r="P118" s="41">
        <f t="shared" ref="P118:P121" si="9">SUM(D118:F118)</f>
        <v>1354</v>
      </c>
      <c r="Q118" s="38">
        <f t="shared" ref="Q118:Q121" si="10">SUM(G118:I118)</f>
        <v>4243</v>
      </c>
      <c r="R118" s="42">
        <f t="shared" ref="R118:R121" si="11">SUM(J118:L118)</f>
        <v>2122</v>
      </c>
    </row>
    <row r="119" spans="1:18" x14ac:dyDescent="0.2">
      <c r="A119" s="17" t="s">
        <v>142</v>
      </c>
      <c r="B119" s="38">
        <v>19</v>
      </c>
      <c r="C119" s="38">
        <v>44</v>
      </c>
      <c r="D119" s="38">
        <v>125</v>
      </c>
      <c r="E119" s="38">
        <v>520</v>
      </c>
      <c r="F119" s="38">
        <v>892</v>
      </c>
      <c r="G119" s="38">
        <v>1527</v>
      </c>
      <c r="H119" s="38">
        <v>1727</v>
      </c>
      <c r="I119" s="38">
        <v>1180</v>
      </c>
      <c r="J119" s="38">
        <v>1013</v>
      </c>
      <c r="K119" s="38">
        <v>628</v>
      </c>
      <c r="L119" s="38">
        <v>290</v>
      </c>
      <c r="M119" s="38">
        <v>90</v>
      </c>
      <c r="N119" s="17">
        <f t="shared" si="8"/>
        <v>8055</v>
      </c>
      <c r="O119" s="15"/>
      <c r="P119" s="41">
        <f t="shared" si="9"/>
        <v>1537</v>
      </c>
      <c r="Q119" s="38">
        <f t="shared" si="10"/>
        <v>4434</v>
      </c>
      <c r="R119" s="42">
        <f t="shared" si="11"/>
        <v>1931</v>
      </c>
    </row>
    <row r="120" spans="1:18" x14ac:dyDescent="0.2">
      <c r="A120" s="17" t="s">
        <v>143</v>
      </c>
      <c r="B120" s="38">
        <v>74</v>
      </c>
      <c r="C120" s="38">
        <v>65</v>
      </c>
      <c r="D120" s="38">
        <v>125</v>
      </c>
      <c r="E120" s="38">
        <v>640</v>
      </c>
      <c r="F120" s="38">
        <v>701</v>
      </c>
      <c r="G120" s="38">
        <v>1357</v>
      </c>
      <c r="H120" s="38">
        <v>1472</v>
      </c>
      <c r="I120" s="38">
        <v>1192</v>
      </c>
      <c r="J120" s="38">
        <v>840</v>
      </c>
      <c r="K120" s="38">
        <v>431</v>
      </c>
      <c r="L120" s="38">
        <v>232</v>
      </c>
      <c r="M120" s="38">
        <v>61</v>
      </c>
      <c r="N120" s="17">
        <f t="shared" si="8"/>
        <v>7190</v>
      </c>
      <c r="O120" s="15"/>
      <c r="P120" s="41">
        <f t="shared" si="9"/>
        <v>1466</v>
      </c>
      <c r="Q120" s="38">
        <f t="shared" si="10"/>
        <v>4021</v>
      </c>
      <c r="R120" s="42">
        <f t="shared" si="11"/>
        <v>1503</v>
      </c>
    </row>
    <row r="121" spans="1:18" x14ac:dyDescent="0.2">
      <c r="A121" s="16" t="s">
        <v>144</v>
      </c>
      <c r="B121">
        <v>6</v>
      </c>
      <c r="C121">
        <v>13</v>
      </c>
      <c r="D121">
        <v>190</v>
      </c>
      <c r="E121">
        <v>431</v>
      </c>
      <c r="F121">
        <v>830</v>
      </c>
      <c r="G121">
        <v>1428</v>
      </c>
      <c r="H121">
        <v>1542</v>
      </c>
      <c r="I121">
        <v>1242</v>
      </c>
      <c r="J121">
        <v>1075</v>
      </c>
      <c r="K121">
        <v>660</v>
      </c>
      <c r="L121">
        <v>336</v>
      </c>
      <c r="M121">
        <v>82</v>
      </c>
      <c r="N121" s="16">
        <f t="shared" si="8"/>
        <v>7835</v>
      </c>
      <c r="O121" s="8"/>
      <c r="P121" s="39">
        <f t="shared" si="9"/>
        <v>1451</v>
      </c>
      <c r="Q121">
        <f t="shared" si="10"/>
        <v>4212</v>
      </c>
      <c r="R121" s="40">
        <f t="shared" si="11"/>
        <v>2071</v>
      </c>
    </row>
    <row r="122" spans="1:18" x14ac:dyDescent="0.2">
      <c r="A122" s="16" t="s">
        <v>145</v>
      </c>
      <c r="B122" s="39">
        <v>2</v>
      </c>
      <c r="C122">
        <v>28</v>
      </c>
      <c r="D122">
        <v>201</v>
      </c>
      <c r="E122">
        <v>441</v>
      </c>
      <c r="F122">
        <v>788</v>
      </c>
      <c r="G122">
        <v>1126</v>
      </c>
      <c r="H122">
        <v>1290</v>
      </c>
      <c r="I122">
        <v>1019</v>
      </c>
      <c r="J122">
        <v>556</v>
      </c>
      <c r="K122">
        <v>577</v>
      </c>
      <c r="L122">
        <v>191</v>
      </c>
      <c r="M122" s="40">
        <v>40</v>
      </c>
      <c r="N122" s="16">
        <f t="shared" ref="N122:N133" si="12">SUM(B122:M122)</f>
        <v>6259</v>
      </c>
      <c r="O122" s="8"/>
      <c r="P122" s="39">
        <f t="shared" ref="P122:P133" si="13">SUM(D122:F122)</f>
        <v>1430</v>
      </c>
      <c r="Q122">
        <f t="shared" ref="Q122:Q133" si="14">SUM(G122:I122)</f>
        <v>3435</v>
      </c>
      <c r="R122" s="40">
        <f t="shared" ref="R122:R133" si="15">SUM(J122:L122)</f>
        <v>1324</v>
      </c>
    </row>
    <row r="123" spans="1:18" x14ac:dyDescent="0.2">
      <c r="A123" s="16" t="s">
        <v>146</v>
      </c>
      <c r="B123">
        <v>1</v>
      </c>
      <c r="C123">
        <v>36</v>
      </c>
      <c r="D123">
        <v>182</v>
      </c>
      <c r="E123">
        <v>565</v>
      </c>
      <c r="F123">
        <v>865</v>
      </c>
      <c r="G123">
        <v>1129</v>
      </c>
      <c r="H123">
        <v>1405</v>
      </c>
      <c r="I123">
        <v>1282</v>
      </c>
      <c r="J123">
        <v>1209</v>
      </c>
      <c r="K123">
        <v>732</v>
      </c>
      <c r="L123">
        <v>283</v>
      </c>
      <c r="M123">
        <v>86</v>
      </c>
      <c r="N123" s="16">
        <f t="shared" si="12"/>
        <v>7775</v>
      </c>
      <c r="O123" s="8"/>
      <c r="P123" s="39">
        <f t="shared" si="13"/>
        <v>1612</v>
      </c>
      <c r="Q123">
        <f t="shared" si="14"/>
        <v>3816</v>
      </c>
      <c r="R123" s="40">
        <f t="shared" si="15"/>
        <v>2224</v>
      </c>
    </row>
    <row r="124" spans="1:18" x14ac:dyDescent="0.2">
      <c r="A124" s="16" t="s">
        <v>147</v>
      </c>
      <c r="B124" s="39">
        <v>20</v>
      </c>
      <c r="C124">
        <v>37</v>
      </c>
      <c r="D124">
        <v>130</v>
      </c>
      <c r="E124">
        <v>513</v>
      </c>
      <c r="F124">
        <v>959</v>
      </c>
      <c r="G124">
        <v>1533</v>
      </c>
      <c r="H124">
        <v>1746</v>
      </c>
      <c r="I124">
        <v>1533</v>
      </c>
      <c r="J124">
        <v>1272</v>
      </c>
      <c r="K124">
        <v>687</v>
      </c>
      <c r="L124">
        <v>293</v>
      </c>
      <c r="M124" s="40">
        <v>58</v>
      </c>
      <c r="N124" s="16">
        <f t="shared" si="12"/>
        <v>8781</v>
      </c>
      <c r="O124" s="8"/>
      <c r="P124" s="39">
        <f t="shared" si="13"/>
        <v>1602</v>
      </c>
      <c r="Q124">
        <f t="shared" si="14"/>
        <v>4812</v>
      </c>
      <c r="R124" s="40">
        <f t="shared" si="15"/>
        <v>2252</v>
      </c>
    </row>
    <row r="125" spans="1:18" x14ac:dyDescent="0.2">
      <c r="A125" s="16" t="s">
        <v>148</v>
      </c>
      <c r="B125">
        <v>52</v>
      </c>
      <c r="C125">
        <v>39</v>
      </c>
      <c r="D125">
        <v>179</v>
      </c>
      <c r="E125">
        <v>532</v>
      </c>
      <c r="F125">
        <v>1109</v>
      </c>
      <c r="G125">
        <v>1179</v>
      </c>
      <c r="H125">
        <v>1469</v>
      </c>
      <c r="I125">
        <v>1538</v>
      </c>
      <c r="J125">
        <v>1029</v>
      </c>
      <c r="K125">
        <v>570</v>
      </c>
      <c r="L125">
        <v>261</v>
      </c>
      <c r="M125">
        <v>95</v>
      </c>
      <c r="N125" s="16">
        <f t="shared" si="12"/>
        <v>8052</v>
      </c>
      <c r="O125" s="8"/>
      <c r="P125" s="39">
        <f t="shared" si="13"/>
        <v>1820</v>
      </c>
      <c r="Q125">
        <f t="shared" si="14"/>
        <v>4186</v>
      </c>
      <c r="R125" s="40">
        <f t="shared" si="15"/>
        <v>1860</v>
      </c>
    </row>
    <row r="126" spans="1:18" x14ac:dyDescent="0.2">
      <c r="A126" s="16" t="s">
        <v>149</v>
      </c>
      <c r="B126">
        <v>27</v>
      </c>
      <c r="C126">
        <v>49</v>
      </c>
      <c r="D126">
        <v>61</v>
      </c>
      <c r="E126">
        <v>451</v>
      </c>
      <c r="F126">
        <v>715</v>
      </c>
      <c r="G126">
        <v>949</v>
      </c>
      <c r="H126">
        <v>1433</v>
      </c>
      <c r="I126">
        <v>1112</v>
      </c>
      <c r="J126">
        <v>833</v>
      </c>
      <c r="K126">
        <v>635</v>
      </c>
      <c r="L126">
        <v>279</v>
      </c>
      <c r="M126">
        <v>57</v>
      </c>
      <c r="N126" s="16">
        <f t="shared" si="12"/>
        <v>6601</v>
      </c>
      <c r="O126" s="8"/>
      <c r="P126" s="39">
        <f t="shared" si="13"/>
        <v>1227</v>
      </c>
      <c r="Q126">
        <f t="shared" si="14"/>
        <v>3494</v>
      </c>
      <c r="R126" s="40">
        <f t="shared" si="15"/>
        <v>1747</v>
      </c>
    </row>
    <row r="127" spans="1:18" x14ac:dyDescent="0.2">
      <c r="A127" s="16" t="s">
        <v>154</v>
      </c>
      <c r="B127">
        <v>13</v>
      </c>
      <c r="C127">
        <v>18</v>
      </c>
      <c r="D127">
        <v>81</v>
      </c>
      <c r="E127">
        <v>397</v>
      </c>
      <c r="F127">
        <v>653</v>
      </c>
      <c r="G127">
        <v>1339</v>
      </c>
      <c r="H127">
        <v>1319</v>
      </c>
      <c r="I127">
        <v>965</v>
      </c>
      <c r="J127">
        <v>1011</v>
      </c>
      <c r="K127">
        <v>500</v>
      </c>
      <c r="L127">
        <v>351</v>
      </c>
      <c r="M127">
        <v>57</v>
      </c>
      <c r="N127" s="16">
        <f t="shared" si="12"/>
        <v>6704</v>
      </c>
      <c r="O127" s="8"/>
      <c r="P127" s="39">
        <f t="shared" si="13"/>
        <v>1131</v>
      </c>
      <c r="Q127">
        <f t="shared" si="14"/>
        <v>3623</v>
      </c>
      <c r="R127" s="40">
        <f t="shared" si="15"/>
        <v>1862</v>
      </c>
    </row>
    <row r="128" spans="1:18" x14ac:dyDescent="0.2">
      <c r="A128" s="16" t="s">
        <v>155</v>
      </c>
      <c r="B128">
        <v>20</v>
      </c>
      <c r="C128">
        <v>72</v>
      </c>
      <c r="D128">
        <v>98</v>
      </c>
      <c r="E128">
        <v>395</v>
      </c>
      <c r="F128">
        <v>929</v>
      </c>
      <c r="G128">
        <v>1379</v>
      </c>
      <c r="H128">
        <v>1449</v>
      </c>
      <c r="I128">
        <v>1258</v>
      </c>
      <c r="J128">
        <v>1032</v>
      </c>
      <c r="K128">
        <v>890</v>
      </c>
      <c r="L128">
        <v>160</v>
      </c>
      <c r="M128">
        <v>57</v>
      </c>
      <c r="N128" s="16">
        <f t="shared" si="12"/>
        <v>7739</v>
      </c>
      <c r="O128" s="8"/>
      <c r="P128" s="39">
        <f t="shared" si="13"/>
        <v>1422</v>
      </c>
      <c r="Q128">
        <f t="shared" si="14"/>
        <v>4086</v>
      </c>
      <c r="R128" s="40">
        <f t="shared" si="15"/>
        <v>2082</v>
      </c>
    </row>
    <row r="129" spans="1:18" x14ac:dyDescent="0.2">
      <c r="A129" s="16" t="s">
        <v>156</v>
      </c>
      <c r="B129">
        <v>15</v>
      </c>
      <c r="C129">
        <v>24</v>
      </c>
      <c r="D129">
        <v>111</v>
      </c>
      <c r="E129">
        <v>581</v>
      </c>
      <c r="F129">
        <v>1057</v>
      </c>
      <c r="G129">
        <v>1163</v>
      </c>
      <c r="H129">
        <v>1524</v>
      </c>
      <c r="I129">
        <v>1336</v>
      </c>
      <c r="J129">
        <v>1137</v>
      </c>
      <c r="K129">
        <v>625</v>
      </c>
      <c r="L129">
        <v>382</v>
      </c>
      <c r="M129">
        <v>97</v>
      </c>
      <c r="N129" s="16">
        <f t="shared" si="12"/>
        <v>8052</v>
      </c>
      <c r="O129" s="8"/>
      <c r="P129" s="39">
        <f t="shared" si="13"/>
        <v>1749</v>
      </c>
      <c r="Q129">
        <f t="shared" si="14"/>
        <v>4023</v>
      </c>
      <c r="R129" s="40">
        <f t="shared" si="15"/>
        <v>2144</v>
      </c>
    </row>
    <row r="130" spans="1:18" x14ac:dyDescent="0.2">
      <c r="A130" s="17" t="s">
        <v>157</v>
      </c>
      <c r="B130" s="38">
        <v>6</v>
      </c>
      <c r="C130" s="38">
        <v>52</v>
      </c>
      <c r="D130" s="38">
        <v>95</v>
      </c>
      <c r="E130" s="38">
        <v>560</v>
      </c>
      <c r="F130" s="38">
        <v>1050</v>
      </c>
      <c r="G130" s="38">
        <v>1161</v>
      </c>
      <c r="H130" s="38">
        <v>1254</v>
      </c>
      <c r="I130" s="38">
        <v>1201</v>
      </c>
      <c r="J130" s="38">
        <v>888</v>
      </c>
      <c r="K130" s="38">
        <v>685</v>
      </c>
      <c r="L130" s="38">
        <v>333</v>
      </c>
      <c r="M130" s="38">
        <v>50</v>
      </c>
      <c r="N130" s="17">
        <f t="shared" si="12"/>
        <v>7335</v>
      </c>
      <c r="O130" s="15"/>
      <c r="P130" s="41">
        <f t="shared" si="13"/>
        <v>1705</v>
      </c>
      <c r="Q130" s="38">
        <f t="shared" si="14"/>
        <v>3616</v>
      </c>
      <c r="R130" s="42">
        <f t="shared" si="15"/>
        <v>1906</v>
      </c>
    </row>
    <row r="131" spans="1:18" x14ac:dyDescent="0.2">
      <c r="A131" s="17" t="s">
        <v>158</v>
      </c>
      <c r="B131" s="38">
        <v>4</v>
      </c>
      <c r="C131" s="38">
        <v>27</v>
      </c>
      <c r="D131" s="38">
        <v>188</v>
      </c>
      <c r="E131" s="38">
        <v>655</v>
      </c>
      <c r="F131" s="38">
        <v>712</v>
      </c>
      <c r="G131" s="38">
        <v>1189</v>
      </c>
      <c r="H131" s="38">
        <v>1326</v>
      </c>
      <c r="I131" s="38">
        <v>1453</v>
      </c>
      <c r="J131" s="38">
        <v>825</v>
      </c>
      <c r="K131" s="38">
        <v>550</v>
      </c>
      <c r="L131" s="38">
        <v>297</v>
      </c>
      <c r="M131" s="38">
        <v>25</v>
      </c>
      <c r="N131" s="17">
        <f t="shared" ref="N131" si="16">SUM(B131:M131)</f>
        <v>7251</v>
      </c>
      <c r="O131" s="15"/>
      <c r="P131" s="41">
        <f t="shared" ref="P131" si="17">SUM(D131:F131)</f>
        <v>1555</v>
      </c>
      <c r="Q131" s="38">
        <f t="shared" ref="Q131" si="18">SUM(G131:I131)</f>
        <v>3968</v>
      </c>
      <c r="R131" s="42">
        <f t="shared" ref="R131" si="19">SUM(J131:L131)</f>
        <v>1672</v>
      </c>
    </row>
    <row r="132" spans="1:18" x14ac:dyDescent="0.2">
      <c r="A132" s="17" t="s">
        <v>159</v>
      </c>
      <c r="B132" s="38">
        <v>17</v>
      </c>
      <c r="C132" s="38">
        <v>19</v>
      </c>
      <c r="D132" s="38">
        <v>106</v>
      </c>
      <c r="E132" s="38">
        <v>315</v>
      </c>
      <c r="F132" s="38">
        <v>879</v>
      </c>
      <c r="G132" s="38">
        <v>1122</v>
      </c>
      <c r="H132" s="38">
        <v>1621</v>
      </c>
      <c r="I132" s="38">
        <v>1284</v>
      </c>
      <c r="J132" s="38">
        <v>1002</v>
      </c>
      <c r="K132" s="38">
        <v>721</v>
      </c>
      <c r="L132" s="38">
        <v>240</v>
      </c>
      <c r="M132" s="38">
        <v>61</v>
      </c>
      <c r="N132" s="17">
        <f t="shared" si="12"/>
        <v>7387</v>
      </c>
      <c r="O132" s="15"/>
      <c r="P132" s="41">
        <f t="shared" si="13"/>
        <v>1300</v>
      </c>
      <c r="Q132" s="38">
        <f t="shared" si="14"/>
        <v>4027</v>
      </c>
      <c r="R132" s="42">
        <f t="shared" si="15"/>
        <v>1963</v>
      </c>
    </row>
    <row r="133" spans="1:18" x14ac:dyDescent="0.2">
      <c r="A133" s="62" t="s">
        <v>160</v>
      </c>
      <c r="B133" s="63">
        <v>16</v>
      </c>
      <c r="C133" s="64">
        <v>33</v>
      </c>
      <c r="D133" s="64">
        <v>128</v>
      </c>
      <c r="E133" s="64">
        <v>512</v>
      </c>
      <c r="F133" s="64">
        <v>816</v>
      </c>
      <c r="G133" s="64">
        <v>1319</v>
      </c>
      <c r="H133" s="64">
        <v>1205</v>
      </c>
      <c r="I133" s="64">
        <v>1119</v>
      </c>
      <c r="J133" s="64">
        <v>1036</v>
      </c>
      <c r="K133" s="64">
        <v>570</v>
      </c>
      <c r="L133" s="65">
        <v>269</v>
      </c>
      <c r="M133" s="66">
        <v>60</v>
      </c>
      <c r="N133" s="62">
        <f t="shared" si="12"/>
        <v>7083</v>
      </c>
      <c r="O133" s="15"/>
      <c r="P133" s="63">
        <f t="shared" si="13"/>
        <v>1456</v>
      </c>
      <c r="Q133" s="64">
        <f t="shared" si="14"/>
        <v>3643</v>
      </c>
      <c r="R133" s="67">
        <f t="shared" si="15"/>
        <v>1875</v>
      </c>
    </row>
    <row r="134" spans="1:18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8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8" x14ac:dyDescent="0.2">
      <c r="A136" s="1" t="s">
        <v>25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8" x14ac:dyDescent="0.2">
      <c r="A137" s="26" t="s">
        <v>150</v>
      </c>
      <c r="B137" s="24" t="str">
        <f>A6</f>
        <v>1895-96</v>
      </c>
      <c r="C137" s="35" t="str">
        <f>A133</f>
        <v>2022-23</v>
      </c>
      <c r="D137" s="24"/>
      <c r="E137" s="26"/>
      <c r="F137" s="25"/>
      <c r="G137" s="25"/>
      <c r="H137" s="25"/>
      <c r="I137" s="25"/>
      <c r="J137" s="25"/>
      <c r="K137" s="25"/>
      <c r="L137" s="25"/>
      <c r="M137" s="25"/>
      <c r="N137" s="36"/>
      <c r="O137" s="26"/>
      <c r="P137" s="26"/>
      <c r="Q137" s="26"/>
      <c r="R137" s="26"/>
    </row>
    <row r="138" spans="1:18" x14ac:dyDescent="0.2">
      <c r="A138" s="50" t="s">
        <v>17</v>
      </c>
      <c r="B138" s="33">
        <f>AVERAGE(B$5:B133)</f>
        <v>21.7890625</v>
      </c>
      <c r="C138" s="33">
        <f>AVERAGE(C$5:C133)</f>
        <v>46.9765625</v>
      </c>
      <c r="D138" s="33">
        <f>AVERAGE(D$5:D133)</f>
        <v>170.7734375</v>
      </c>
      <c r="E138" s="33">
        <f>AVERAGE(E$5:E133)</f>
        <v>510.921875</v>
      </c>
      <c r="F138" s="33">
        <f>AVERAGE(F$5:F133)</f>
        <v>922.1328125</v>
      </c>
      <c r="G138" s="33">
        <f>AVERAGE(G$5:G133)</f>
        <v>1345.7578125</v>
      </c>
      <c r="H138" s="33">
        <f>AVERAGE(H$5:H133)</f>
        <v>1510.7596899224807</v>
      </c>
      <c r="I138" s="33">
        <f>AVERAGE(I$5:I133)</f>
        <v>1280.4186046511627</v>
      </c>
      <c r="J138" s="33">
        <f>AVERAGE(J$5:J133)</f>
        <v>1059.3798449612402</v>
      </c>
      <c r="K138" s="33">
        <f>AVERAGE(K$5:K133)</f>
        <v>624.00775193798449</v>
      </c>
      <c r="L138" s="33">
        <f>AVERAGE(L$5:L133)</f>
        <v>310.45736434108528</v>
      </c>
      <c r="M138" s="33">
        <f>AVERAGE(M$5:M133)</f>
        <v>83.248062015503876</v>
      </c>
      <c r="N138" s="57">
        <f>AVERAGE(N$5:N133)</f>
        <v>7883.5234375</v>
      </c>
      <c r="O138" s="33"/>
      <c r="P138" s="60">
        <f>AVERAGE(P$5:P133)</f>
        <v>1603.828125</v>
      </c>
      <c r="Q138" s="33">
        <f>AVERAGE(Q$5:Q133)</f>
        <v>4133.5078125</v>
      </c>
      <c r="R138" s="51">
        <f>AVERAGE(R$5:R133)</f>
        <v>1993.8449612403101</v>
      </c>
    </row>
    <row r="139" spans="1:18" x14ac:dyDescent="0.2">
      <c r="A139" s="39" t="s">
        <v>18</v>
      </c>
      <c r="B139" s="7">
        <f>MEDIAN(B$5:B133)</f>
        <v>19</v>
      </c>
      <c r="C139" s="7">
        <f>MEDIAN(C$5:C133)</f>
        <v>40</v>
      </c>
      <c r="D139" s="7">
        <f>MEDIAN(D$5:D133)</f>
        <v>169</v>
      </c>
      <c r="E139" s="7">
        <f>MEDIAN(E$5:E133)</f>
        <v>514</v>
      </c>
      <c r="F139" s="7">
        <f>MEDIAN(F$5:F133)</f>
        <v>913.5</v>
      </c>
      <c r="G139" s="7">
        <f>MEDIAN(G$5:G133)</f>
        <v>1340.5</v>
      </c>
      <c r="H139" s="7">
        <f>MEDIAN(H$5:H133)</f>
        <v>1488</v>
      </c>
      <c r="I139" s="7">
        <f>MEDIAN(I$5:I133)</f>
        <v>1284</v>
      </c>
      <c r="J139" s="7">
        <f>MEDIAN(J$5:J133)</f>
        <v>1067</v>
      </c>
      <c r="K139" s="7">
        <f>MEDIAN(K$5:K133)</f>
        <v>623</v>
      </c>
      <c r="L139" s="7">
        <f>MEDIAN(L$5:L133)</f>
        <v>303</v>
      </c>
      <c r="M139" s="7">
        <f>MEDIAN(M$5:M133)</f>
        <v>77</v>
      </c>
      <c r="N139" s="34">
        <f>MEDIAN(N$5:N133)</f>
        <v>7905.5</v>
      </c>
      <c r="O139" s="7"/>
      <c r="P139" s="61">
        <f>MEDIAN(P$5:P133)</f>
        <v>1610.5</v>
      </c>
      <c r="Q139" s="7">
        <f>MEDIAN(Q$5:Q133)</f>
        <v>4121.5</v>
      </c>
      <c r="R139" s="52">
        <f>MEDIAN(R$5:R133)</f>
        <v>2012</v>
      </c>
    </row>
    <row r="140" spans="1:18" x14ac:dyDescent="0.2">
      <c r="A140" s="39" t="s">
        <v>151</v>
      </c>
      <c r="B140" s="7">
        <f>STDEVP(B$5:B133)</f>
        <v>15.233419441185678</v>
      </c>
      <c r="C140" s="7">
        <f>STDEVP(C$5:C133)</f>
        <v>26.144270656944968</v>
      </c>
      <c r="D140" s="7">
        <f>STDEVP(D$5:D133)</f>
        <v>57.84653928225606</v>
      </c>
      <c r="E140" s="7">
        <f>STDEVP(E$5:E133)</f>
        <v>101.2292115522213</v>
      </c>
      <c r="F140" s="7">
        <f>STDEVP(F$5:F133)</f>
        <v>116.02009329568669</v>
      </c>
      <c r="G140" s="7">
        <f>STDEVP(G$5:G133)</f>
        <v>157.83866100456771</v>
      </c>
      <c r="H140" s="7">
        <f>STDEVP(H$5:H133)</f>
        <v>176.18822630435878</v>
      </c>
      <c r="I140" s="7">
        <f>STDEVP(I$5:I133)</f>
        <v>153.89852176906757</v>
      </c>
      <c r="J140" s="7">
        <f>STDEVP(J$5:J133)</f>
        <v>146.16064188825001</v>
      </c>
      <c r="K140" s="7">
        <f>STDEVP(K$5:K133)</f>
        <v>97.479991675813963</v>
      </c>
      <c r="L140" s="7">
        <f>STDEVP(L$5:L133)</f>
        <v>82.831201078597601</v>
      </c>
      <c r="M140" s="7">
        <f>STDEVP(M$5:M133)</f>
        <v>38.982013544263545</v>
      </c>
      <c r="N140" s="34">
        <f>STDEVP(N$5:N133)</f>
        <v>530.31196545117064</v>
      </c>
      <c r="O140" s="7"/>
      <c r="P140" s="61">
        <f>STDEVP(P$5:P133)</f>
        <v>178.43228360917308</v>
      </c>
      <c r="Q140" s="7">
        <f>STDEVP(Q$5:Q133)</f>
        <v>340.13777071058257</v>
      </c>
      <c r="R140" s="52">
        <f>STDEVP(R$5:R133)</f>
        <v>211.80850828056285</v>
      </c>
    </row>
    <row r="141" spans="1:18" x14ac:dyDescent="0.2">
      <c r="A141" s="53" t="s">
        <v>12</v>
      </c>
      <c r="B141" s="1">
        <f>MAX(B$5:B133)</f>
        <v>76</v>
      </c>
      <c r="C141" s="1">
        <f>MAX(C$5:C133)</f>
        <v>135</v>
      </c>
      <c r="D141" s="1">
        <f>MAX(D$5:D133)</f>
        <v>333</v>
      </c>
      <c r="E141" s="1">
        <f>MAX(E$5:E133)</f>
        <v>832</v>
      </c>
      <c r="F141" s="1">
        <f>MAX(F$5:F133)</f>
        <v>1184</v>
      </c>
      <c r="G141" s="1">
        <f>MAX(G$5:G133)</f>
        <v>1707</v>
      </c>
      <c r="H141" s="1">
        <f>MAX(H$5:H133)</f>
        <v>2063</v>
      </c>
      <c r="I141" s="1">
        <f>MAX(I$5:I133)</f>
        <v>1715</v>
      </c>
      <c r="J141" s="1">
        <f>MAX(J$5:J133)</f>
        <v>1398</v>
      </c>
      <c r="K141" s="1">
        <f>MAX(K$5:K133)</f>
        <v>890</v>
      </c>
      <c r="L141" s="1">
        <f>MAX(L$5:L133)</f>
        <v>516</v>
      </c>
      <c r="M141" s="1">
        <f>MAX(M$5:M133)</f>
        <v>201</v>
      </c>
      <c r="N141" s="58">
        <f>MAX(N$5:N133)</f>
        <v>9185</v>
      </c>
      <c r="O141" s="1"/>
      <c r="P141" s="53">
        <f>MAX(P$5:P133)</f>
        <v>2034</v>
      </c>
      <c r="Q141" s="1">
        <f>MAX(Q$5:Q133)</f>
        <v>4964</v>
      </c>
      <c r="R141" s="54">
        <f>MAX(R$5:R133)</f>
        <v>2424</v>
      </c>
    </row>
    <row r="142" spans="1:18" x14ac:dyDescent="0.2">
      <c r="A142" s="55" t="s">
        <v>13</v>
      </c>
      <c r="B142" s="49">
        <f>MIN(B$5:B133)</f>
        <v>1</v>
      </c>
      <c r="C142" s="49">
        <f>MIN(C$5:C133)</f>
        <v>3</v>
      </c>
      <c r="D142" s="49">
        <f>MIN(D$5:D133)</f>
        <v>60</v>
      </c>
      <c r="E142" s="49">
        <f>MIN(E$5:E133)</f>
        <v>251</v>
      </c>
      <c r="F142" s="49">
        <f>MIN(F$5:F133)</f>
        <v>604</v>
      </c>
      <c r="G142" s="49">
        <f>MIN(G$5:G133)</f>
        <v>949</v>
      </c>
      <c r="H142" s="49">
        <f>MIN(H$5:H133)</f>
        <v>1078</v>
      </c>
      <c r="I142" s="49">
        <f>MIN(I$5:I133)</f>
        <v>892</v>
      </c>
      <c r="J142" s="49">
        <f>MIN(J$5:J133)</f>
        <v>556</v>
      </c>
      <c r="K142" s="49">
        <f>MIN(K$5:K133)</f>
        <v>385</v>
      </c>
      <c r="L142" s="49">
        <f>MIN(L$5:L133)</f>
        <v>137</v>
      </c>
      <c r="M142" s="49">
        <f>MIN(M$5:M133)</f>
        <v>13</v>
      </c>
      <c r="N142" s="59">
        <f>MIN(N$5:N133)</f>
        <v>6259</v>
      </c>
      <c r="O142" s="49"/>
      <c r="P142" s="55">
        <f>MIN(P$5:P133)</f>
        <v>1131</v>
      </c>
      <c r="Q142" s="49">
        <f>MIN(Q$5:Q133)</f>
        <v>3301</v>
      </c>
      <c r="R142" s="56">
        <f>MIN(R$5:R133)</f>
        <v>1324</v>
      </c>
    </row>
    <row r="143" spans="1:18" x14ac:dyDescent="0.2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  <c r="Q143" s="11"/>
      <c r="R143" s="11"/>
    </row>
    <row r="144" spans="1:18" x14ac:dyDescent="0.2">
      <c r="A144" s="26" t="s">
        <v>152</v>
      </c>
      <c r="B144" s="24">
        <v>1901</v>
      </c>
      <c r="C144" s="24">
        <v>2000</v>
      </c>
      <c r="D144" s="25"/>
      <c r="E144" s="24"/>
      <c r="F144" s="25"/>
      <c r="G144" s="25"/>
      <c r="H144" s="25"/>
      <c r="I144" s="25"/>
      <c r="J144" s="25"/>
      <c r="K144" s="25"/>
      <c r="L144" s="25"/>
      <c r="M144" s="25"/>
      <c r="N144" s="25"/>
      <c r="O144" s="26"/>
      <c r="P144" s="25"/>
      <c r="Q144" s="25"/>
      <c r="R144" s="25"/>
    </row>
    <row r="145" spans="1:18" x14ac:dyDescent="0.2">
      <c r="A145" s="18" t="s">
        <v>17</v>
      </c>
      <c r="B145" s="33">
        <f t="shared" ref="B145:G145" si="20">AVERAGE(B12:B111)</f>
        <v>22.51</v>
      </c>
      <c r="C145" s="33">
        <f t="shared" si="20"/>
        <v>49.63</v>
      </c>
      <c r="D145" s="33">
        <f t="shared" si="20"/>
        <v>179.41</v>
      </c>
      <c r="E145" s="33">
        <f t="shared" si="20"/>
        <v>512.23</v>
      </c>
      <c r="F145" s="33">
        <f t="shared" si="20"/>
        <v>933.5</v>
      </c>
      <c r="G145" s="33">
        <f t="shared" si="20"/>
        <v>1364.42</v>
      </c>
      <c r="H145" s="33">
        <f t="shared" ref="H145:N145" si="21">AVERAGE(H11:H110)</f>
        <v>1531.82</v>
      </c>
      <c r="I145" s="33">
        <f t="shared" si="21"/>
        <v>1282.8900000000001</v>
      </c>
      <c r="J145" s="33">
        <f t="shared" si="21"/>
        <v>1065.25</v>
      </c>
      <c r="K145" s="33">
        <f t="shared" si="21"/>
        <v>631.29</v>
      </c>
      <c r="L145" s="33">
        <f t="shared" si="21"/>
        <v>316.45999999999998</v>
      </c>
      <c r="M145" s="33">
        <f t="shared" si="21"/>
        <v>87.5</v>
      </c>
      <c r="N145" s="33">
        <f t="shared" si="21"/>
        <v>7972.94</v>
      </c>
      <c r="O145" s="33"/>
      <c r="P145" s="33">
        <f>AVERAGE(P12:P111)</f>
        <v>1625.14</v>
      </c>
      <c r="Q145" s="33">
        <f>AVERAGE(Q11:Q110)</f>
        <v>4175.32</v>
      </c>
      <c r="R145" s="33">
        <f>AVERAGE(R11:R110)</f>
        <v>2013</v>
      </c>
    </row>
    <row r="146" spans="1:18" x14ac:dyDescent="0.2">
      <c r="A146" s="19" t="s">
        <v>18</v>
      </c>
      <c r="B146" s="7">
        <f t="shared" ref="B146:G146" si="22">MEDIAN(B12:B111)</f>
        <v>19.5</v>
      </c>
      <c r="C146" s="7">
        <f t="shared" si="22"/>
        <v>43</v>
      </c>
      <c r="D146" s="7">
        <f t="shared" si="22"/>
        <v>174</v>
      </c>
      <c r="E146" s="7">
        <f t="shared" si="22"/>
        <v>514</v>
      </c>
      <c r="F146" s="7">
        <f t="shared" si="22"/>
        <v>926</v>
      </c>
      <c r="G146" s="7">
        <f t="shared" si="22"/>
        <v>1356.5</v>
      </c>
      <c r="H146" s="7">
        <f t="shared" ref="H146:N146" si="23">MEDIAN(H11:H110)</f>
        <v>1508.5</v>
      </c>
      <c r="I146" s="7">
        <f t="shared" si="23"/>
        <v>1295</v>
      </c>
      <c r="J146" s="7">
        <f t="shared" si="23"/>
        <v>1069.5</v>
      </c>
      <c r="K146" s="7">
        <f t="shared" si="23"/>
        <v>628</v>
      </c>
      <c r="L146" s="7">
        <f t="shared" si="23"/>
        <v>316</v>
      </c>
      <c r="M146" s="7">
        <f t="shared" si="23"/>
        <v>84</v>
      </c>
      <c r="N146" s="7">
        <f t="shared" si="23"/>
        <v>7968.5</v>
      </c>
      <c r="O146" s="7"/>
      <c r="P146" s="7">
        <f>MEDIAN(P12:P111)</f>
        <v>1622.5</v>
      </c>
      <c r="Q146" s="7">
        <f>MEDIAN(Q11:Q110)</f>
        <v>4138</v>
      </c>
      <c r="R146" s="7">
        <f>MEDIAN(R11:R110)</f>
        <v>2020.5</v>
      </c>
    </row>
    <row r="147" spans="1:18" x14ac:dyDescent="0.2">
      <c r="A147" s="20" t="s">
        <v>19</v>
      </c>
      <c r="B147" s="7">
        <f t="shared" ref="B147:G147" si="24">STDEVP(B12:B111)</f>
        <v>14.984989155818566</v>
      </c>
      <c r="C147" s="7">
        <f t="shared" si="24"/>
        <v>26.692191742155607</v>
      </c>
      <c r="D147" s="7">
        <f t="shared" si="24"/>
        <v>55.577710460219571</v>
      </c>
      <c r="E147" s="7">
        <f t="shared" si="24"/>
        <v>98.594609893239095</v>
      </c>
      <c r="F147" s="7">
        <f t="shared" si="24"/>
        <v>106.92497369651302</v>
      </c>
      <c r="G147" s="7">
        <f t="shared" si="24"/>
        <v>154.83011205834606</v>
      </c>
      <c r="H147" s="7">
        <f t="shared" ref="H147:N147" si="25">STDEVP(H11:H110)</f>
        <v>175.56955202995763</v>
      </c>
      <c r="I147" s="7">
        <f t="shared" si="25"/>
        <v>151.00582074873802</v>
      </c>
      <c r="J147" s="7">
        <f t="shared" si="25"/>
        <v>139.97359572433652</v>
      </c>
      <c r="K147" s="7">
        <f t="shared" si="25"/>
        <v>97.486542148134475</v>
      </c>
      <c r="L147" s="7">
        <f t="shared" si="25"/>
        <v>86.454313946731432</v>
      </c>
      <c r="M147" s="7">
        <f t="shared" si="25"/>
        <v>41.494698456549841</v>
      </c>
      <c r="N147" s="7">
        <f t="shared" si="25"/>
        <v>476.39521030337818</v>
      </c>
      <c r="O147" s="7"/>
      <c r="P147" s="7">
        <f>STDEVP(P12:P111)</f>
        <v>166.33183820303316</v>
      </c>
      <c r="Q147" s="7">
        <f>STDEVP(Q11:Q110)</f>
        <v>327.85270717198597</v>
      </c>
      <c r="R147" s="7">
        <f>STDEVP(R11:R110)</f>
        <v>207.75711780827149</v>
      </c>
    </row>
    <row r="148" spans="1:18" x14ac:dyDescent="0.2">
      <c r="A148" s="21" t="s">
        <v>12</v>
      </c>
      <c r="B148" s="1">
        <f t="shared" ref="B148:G148" si="26">MAX(B12:B111)</f>
        <v>76</v>
      </c>
      <c r="C148" s="1">
        <f t="shared" si="26"/>
        <v>135</v>
      </c>
      <c r="D148" s="1">
        <f t="shared" si="26"/>
        <v>333</v>
      </c>
      <c r="E148" s="1">
        <f t="shared" si="26"/>
        <v>832</v>
      </c>
      <c r="F148" s="1">
        <f t="shared" si="26"/>
        <v>1184</v>
      </c>
      <c r="G148" s="1">
        <f t="shared" si="26"/>
        <v>1707</v>
      </c>
      <c r="H148" s="1">
        <f t="shared" ref="H148:N148" si="27">MAX(H11:H110)</f>
        <v>2063</v>
      </c>
      <c r="I148" s="1">
        <f t="shared" si="27"/>
        <v>1715</v>
      </c>
      <c r="J148" s="1">
        <f t="shared" si="27"/>
        <v>1398</v>
      </c>
      <c r="K148" s="1">
        <f t="shared" si="27"/>
        <v>857</v>
      </c>
      <c r="L148" s="1">
        <f t="shared" si="27"/>
        <v>516</v>
      </c>
      <c r="M148" s="1">
        <f t="shared" si="27"/>
        <v>201</v>
      </c>
      <c r="N148" s="1">
        <f t="shared" si="27"/>
        <v>9185</v>
      </c>
      <c r="P148" s="1">
        <f>MAX(P12:P111)</f>
        <v>2030</v>
      </c>
      <c r="Q148" s="1">
        <f>MAX(Q11:Q110)</f>
        <v>4964</v>
      </c>
      <c r="R148" s="1">
        <f>MAX(R11:R110)</f>
        <v>2424</v>
      </c>
    </row>
    <row r="149" spans="1:18" x14ac:dyDescent="0.2">
      <c r="A149" s="22" t="s">
        <v>13</v>
      </c>
      <c r="B149" s="49">
        <f t="shared" ref="B149:G149" si="28">MIN(B12:B111)</f>
        <v>1</v>
      </c>
      <c r="C149" s="49">
        <f t="shared" si="28"/>
        <v>3</v>
      </c>
      <c r="D149" s="49">
        <f t="shared" si="28"/>
        <v>60</v>
      </c>
      <c r="E149" s="49">
        <f t="shared" si="28"/>
        <v>251</v>
      </c>
      <c r="F149" s="49">
        <f t="shared" si="28"/>
        <v>702</v>
      </c>
      <c r="G149" s="49">
        <f t="shared" si="28"/>
        <v>1060</v>
      </c>
      <c r="H149" s="49">
        <f t="shared" ref="H149:N149" si="29">MIN(H11:H110)</f>
        <v>1182</v>
      </c>
      <c r="I149" s="49">
        <f t="shared" si="29"/>
        <v>892</v>
      </c>
      <c r="J149" s="49">
        <f t="shared" si="29"/>
        <v>715</v>
      </c>
      <c r="K149" s="49">
        <f t="shared" si="29"/>
        <v>385</v>
      </c>
      <c r="L149" s="49">
        <f t="shared" si="29"/>
        <v>137</v>
      </c>
      <c r="M149" s="49">
        <f t="shared" si="29"/>
        <v>13</v>
      </c>
      <c r="N149" s="49">
        <f t="shared" si="29"/>
        <v>6816</v>
      </c>
      <c r="O149" s="48"/>
      <c r="P149" s="49">
        <f>MIN(P12:P111)</f>
        <v>1160</v>
      </c>
      <c r="Q149" s="49">
        <f>MIN(Q11:Q110)</f>
        <v>3346</v>
      </c>
      <c r="R149" s="49">
        <f>MIN(R11:R110)</f>
        <v>1432</v>
      </c>
    </row>
    <row r="150" spans="1:1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P150" s="2"/>
      <c r="Q150" s="2"/>
      <c r="R150" s="2"/>
    </row>
    <row r="151" spans="1:18" x14ac:dyDescent="0.2">
      <c r="A151" s="26" t="s">
        <v>152</v>
      </c>
      <c r="B151" s="24">
        <v>1991</v>
      </c>
      <c r="C151" s="24">
        <v>2020</v>
      </c>
      <c r="D151" s="25"/>
      <c r="E151" s="24"/>
      <c r="F151" s="25"/>
      <c r="G151" s="25"/>
      <c r="H151" s="25"/>
      <c r="I151" s="25"/>
      <c r="J151" s="25"/>
      <c r="K151" s="25"/>
      <c r="L151" s="25"/>
      <c r="M151" s="25"/>
      <c r="N151" s="25"/>
      <c r="O151" s="26"/>
      <c r="P151" s="25"/>
      <c r="Q151" s="25"/>
      <c r="R151" s="25"/>
    </row>
    <row r="152" spans="1:18" x14ac:dyDescent="0.2">
      <c r="A152" s="18" t="s">
        <v>17</v>
      </c>
      <c r="B152" s="33">
        <f t="shared" ref="B152:G152" si="30">AVERAGE(B102:B132)</f>
        <v>22</v>
      </c>
      <c r="C152" s="33">
        <f t="shared" si="30"/>
        <v>40.58064516129032</v>
      </c>
      <c r="D152" s="33">
        <f t="shared" si="30"/>
        <v>150.41935483870967</v>
      </c>
      <c r="E152" s="33">
        <f t="shared" si="30"/>
        <v>502.38709677419354</v>
      </c>
      <c r="F152" s="33">
        <f t="shared" si="30"/>
        <v>880.83870967741939</v>
      </c>
      <c r="G152" s="33">
        <f t="shared" si="30"/>
        <v>1265.4516129032259</v>
      </c>
      <c r="H152" s="33">
        <f t="shared" ref="H152:N152" si="31">AVERAGE(H101:H130)</f>
        <v>1453.9666666666667</v>
      </c>
      <c r="I152" s="33">
        <f t="shared" si="31"/>
        <v>1210.1333333333334</v>
      </c>
      <c r="J152" s="33">
        <f t="shared" si="31"/>
        <v>1004.7</v>
      </c>
      <c r="K152" s="33">
        <f t="shared" si="31"/>
        <v>615.5</v>
      </c>
      <c r="L152" s="33">
        <f t="shared" si="31"/>
        <v>297.13333333333333</v>
      </c>
      <c r="M152" s="33">
        <f t="shared" si="31"/>
        <v>72.2</v>
      </c>
      <c r="N152" s="33">
        <f t="shared" si="31"/>
        <v>7532.9</v>
      </c>
      <c r="O152" s="33"/>
      <c r="P152" s="33">
        <f>AVERAGE(P102:P132)</f>
        <v>1533.6451612903227</v>
      </c>
      <c r="Q152" s="33">
        <f>AVERAGE(Q101:Q130)</f>
        <v>3940.3333333333335</v>
      </c>
      <c r="R152" s="33">
        <f>AVERAGE(R101:R130)</f>
        <v>1917.3333333333333</v>
      </c>
    </row>
    <row r="153" spans="1:18" x14ac:dyDescent="0.2">
      <c r="A153" s="19" t="s">
        <v>18</v>
      </c>
      <c r="B153" s="7">
        <f t="shared" ref="B153:G153" si="32">MEDIAN(B102:B132)</f>
        <v>18</v>
      </c>
      <c r="C153" s="7">
        <f t="shared" si="32"/>
        <v>32</v>
      </c>
      <c r="D153" s="7">
        <f t="shared" si="32"/>
        <v>156</v>
      </c>
      <c r="E153" s="7">
        <f t="shared" si="32"/>
        <v>515</v>
      </c>
      <c r="F153" s="7">
        <f t="shared" si="32"/>
        <v>879</v>
      </c>
      <c r="G153" s="7">
        <f t="shared" si="32"/>
        <v>1238</v>
      </c>
      <c r="H153" s="7">
        <f t="shared" ref="H153:N153" si="33">MEDIAN(H101:H130)</f>
        <v>1459</v>
      </c>
      <c r="I153" s="7">
        <f t="shared" si="33"/>
        <v>1212</v>
      </c>
      <c r="J153" s="7">
        <f t="shared" si="33"/>
        <v>1015</v>
      </c>
      <c r="K153" s="7">
        <f t="shared" si="33"/>
        <v>624</v>
      </c>
      <c r="L153" s="7">
        <f t="shared" si="33"/>
        <v>291.5</v>
      </c>
      <c r="M153" s="7">
        <f t="shared" si="33"/>
        <v>68.5</v>
      </c>
      <c r="N153" s="7">
        <f t="shared" si="33"/>
        <v>7529</v>
      </c>
      <c r="O153" s="7"/>
      <c r="P153" s="7">
        <f>MEDIAN(P102:P132)</f>
        <v>1537</v>
      </c>
      <c r="Q153" s="7">
        <f>MEDIAN(Q101:Q130)</f>
        <v>3971.5</v>
      </c>
      <c r="R153" s="7">
        <f>MEDIAN(R101:R130)</f>
        <v>1918.5</v>
      </c>
    </row>
    <row r="154" spans="1:18" x14ac:dyDescent="0.2">
      <c r="A154" s="20" t="s">
        <v>19</v>
      </c>
      <c r="B154" s="7">
        <f t="shared" ref="B154:G154" si="34">STDEVP(B102:B132)</f>
        <v>18.765101445450927</v>
      </c>
      <c r="C154" s="7">
        <f t="shared" si="34"/>
        <v>24.959029904571921</v>
      </c>
      <c r="D154" s="7">
        <f t="shared" si="34"/>
        <v>56.807981148465501</v>
      </c>
      <c r="E154" s="7">
        <f t="shared" si="34"/>
        <v>85.214975747055632</v>
      </c>
      <c r="F154" s="7">
        <f t="shared" si="34"/>
        <v>140.65723535033518</v>
      </c>
      <c r="G154" s="7">
        <f t="shared" si="34"/>
        <v>153.82600952724465</v>
      </c>
      <c r="H154" s="7">
        <f t="shared" ref="H154:N154" si="35">STDEVP(H101:H130)</f>
        <v>157.30553779896695</v>
      </c>
      <c r="I154" s="7">
        <f t="shared" si="35"/>
        <v>161.58253480978553</v>
      </c>
      <c r="J154" s="7">
        <f t="shared" si="35"/>
        <v>142.71560297785709</v>
      </c>
      <c r="K154" s="7">
        <f t="shared" si="35"/>
        <v>98.025081824330385</v>
      </c>
      <c r="L154" s="7">
        <f t="shared" si="35"/>
        <v>74.41582866269485</v>
      </c>
      <c r="M154" s="7">
        <f t="shared" si="35"/>
        <v>26.072207424765551</v>
      </c>
      <c r="N154" s="7">
        <f t="shared" si="35"/>
        <v>613.59842187976119</v>
      </c>
      <c r="O154" s="7"/>
      <c r="P154" s="7">
        <f>STDEVP(P102:P132)</f>
        <v>198.09895676185494</v>
      </c>
      <c r="Q154" s="7">
        <f>STDEVP(Q101:Q130)</f>
        <v>348.69827772572791</v>
      </c>
      <c r="R154" s="7">
        <f>STDEVP(R101:R130)</f>
        <v>234.12551239784946</v>
      </c>
    </row>
    <row r="155" spans="1:18" x14ac:dyDescent="0.2">
      <c r="A155" s="21" t="s">
        <v>12</v>
      </c>
      <c r="B155" s="1">
        <f t="shared" ref="B155:G155" si="36">MAX(B102:B132)</f>
        <v>76</v>
      </c>
      <c r="C155" s="1">
        <f t="shared" si="36"/>
        <v>103</v>
      </c>
      <c r="D155" s="1">
        <f t="shared" si="36"/>
        <v>316</v>
      </c>
      <c r="E155" s="1">
        <f t="shared" si="36"/>
        <v>655</v>
      </c>
      <c r="F155" s="1">
        <f t="shared" si="36"/>
        <v>1147</v>
      </c>
      <c r="G155" s="1">
        <f t="shared" si="36"/>
        <v>1666</v>
      </c>
      <c r="H155" s="1">
        <f t="shared" ref="H155:N155" si="37">MAX(H101:H130)</f>
        <v>1788</v>
      </c>
      <c r="I155" s="1">
        <f t="shared" si="37"/>
        <v>1538</v>
      </c>
      <c r="J155" s="1">
        <f t="shared" si="37"/>
        <v>1272</v>
      </c>
      <c r="K155" s="1">
        <f t="shared" si="37"/>
        <v>890</v>
      </c>
      <c r="L155" s="1">
        <f t="shared" si="37"/>
        <v>463</v>
      </c>
      <c r="M155" s="1">
        <f t="shared" si="37"/>
        <v>127</v>
      </c>
      <c r="N155" s="1">
        <f t="shared" si="37"/>
        <v>8781</v>
      </c>
      <c r="O155" s="1"/>
      <c r="P155" s="1">
        <f>MAX(P102:P132)</f>
        <v>1862</v>
      </c>
      <c r="Q155" s="1">
        <f>MAX(Q101:Q130)</f>
        <v>4812</v>
      </c>
      <c r="R155" s="1">
        <f>MAX(R101:R130)</f>
        <v>2360</v>
      </c>
    </row>
    <row r="156" spans="1:18" x14ac:dyDescent="0.2">
      <c r="A156" s="22" t="s">
        <v>13</v>
      </c>
      <c r="B156" s="49">
        <f t="shared" ref="B156:G156" si="38">MIN(B102:B132)</f>
        <v>1</v>
      </c>
      <c r="C156" s="49">
        <f t="shared" si="38"/>
        <v>6</v>
      </c>
      <c r="D156" s="49">
        <f t="shared" si="38"/>
        <v>61</v>
      </c>
      <c r="E156" s="49">
        <f t="shared" si="38"/>
        <v>315</v>
      </c>
      <c r="F156" s="49">
        <f t="shared" si="38"/>
        <v>604</v>
      </c>
      <c r="G156" s="49">
        <f t="shared" si="38"/>
        <v>949</v>
      </c>
      <c r="H156" s="49">
        <f t="shared" ref="H156:N156" si="39">MIN(H101:H130)</f>
        <v>1078</v>
      </c>
      <c r="I156" s="49">
        <f t="shared" si="39"/>
        <v>892</v>
      </c>
      <c r="J156" s="49">
        <f t="shared" si="39"/>
        <v>556</v>
      </c>
      <c r="K156" s="49">
        <f t="shared" si="39"/>
        <v>431</v>
      </c>
      <c r="L156" s="49">
        <f t="shared" si="39"/>
        <v>160</v>
      </c>
      <c r="M156" s="49">
        <f t="shared" si="39"/>
        <v>23</v>
      </c>
      <c r="N156" s="49">
        <f t="shared" si="39"/>
        <v>6259</v>
      </c>
      <c r="O156" s="49"/>
      <c r="P156" s="49">
        <f>MIN(P102:P132)</f>
        <v>1131</v>
      </c>
      <c r="Q156" s="49">
        <f t="shared" ref="Q156:R156" si="40">MIN(Q101:Q130)</f>
        <v>3301</v>
      </c>
      <c r="R156" s="49">
        <f t="shared" si="40"/>
        <v>1324</v>
      </c>
    </row>
    <row r="157" spans="1:1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P157" s="2"/>
      <c r="Q157" s="2"/>
      <c r="R157" s="2"/>
    </row>
    <row r="158" spans="1:18" x14ac:dyDescent="0.2">
      <c r="A158" s="26" t="s">
        <v>152</v>
      </c>
      <c r="B158" s="24">
        <v>1981</v>
      </c>
      <c r="C158" s="24">
        <v>2010</v>
      </c>
      <c r="D158" s="25"/>
      <c r="E158" s="24"/>
      <c r="F158" s="25"/>
      <c r="G158" s="25"/>
      <c r="H158" s="25"/>
      <c r="I158" s="25"/>
      <c r="J158" s="25"/>
      <c r="K158" s="25"/>
      <c r="L158" s="25"/>
      <c r="M158" s="25"/>
      <c r="N158" s="25"/>
      <c r="O158" s="26"/>
      <c r="P158" s="25"/>
      <c r="Q158" s="25"/>
      <c r="R158" s="25"/>
    </row>
    <row r="159" spans="1:18" x14ac:dyDescent="0.2">
      <c r="A159" s="18" t="s">
        <v>17</v>
      </c>
      <c r="B159" s="33">
        <f>AVERAGE(B92:B121)</f>
        <v>22.166666666666668</v>
      </c>
      <c r="C159" s="33">
        <f t="shared" ref="C159:G159" si="41">AVERAGE(C92:C121)</f>
        <v>43.633333333333333</v>
      </c>
      <c r="D159" s="33">
        <f t="shared" si="41"/>
        <v>167.1</v>
      </c>
      <c r="E159" s="33">
        <f t="shared" si="41"/>
        <v>521.4</v>
      </c>
      <c r="F159" s="33">
        <f t="shared" si="41"/>
        <v>888.13333333333333</v>
      </c>
      <c r="G159" s="33">
        <f t="shared" si="41"/>
        <v>1329.8333333333333</v>
      </c>
      <c r="H159" s="33">
        <f>AVERAGE(H91:H120)</f>
        <v>1464.9</v>
      </c>
      <c r="I159" s="33">
        <f t="shared" ref="I159:N159" si="42">AVERAGE(I91:I120)</f>
        <v>1201.2666666666667</v>
      </c>
      <c r="J159" s="33">
        <f t="shared" si="42"/>
        <v>1005.6</v>
      </c>
      <c r="K159" s="33">
        <f t="shared" si="42"/>
        <v>592.16666666666663</v>
      </c>
      <c r="L159" s="33">
        <f t="shared" si="42"/>
        <v>301.66666666666669</v>
      </c>
      <c r="M159" s="33">
        <f t="shared" si="42"/>
        <v>77</v>
      </c>
      <c r="N159" s="33">
        <f t="shared" si="42"/>
        <v>7623.1</v>
      </c>
      <c r="O159" s="33"/>
      <c r="P159" s="33">
        <f t="shared" ref="P159" si="43">AVERAGE(P92:P121)</f>
        <v>1576.6333333333334</v>
      </c>
      <c r="Q159" s="33">
        <f t="shared" ref="Q159:R159" si="44">AVERAGE(Q91:Q120)</f>
        <v>3994.1</v>
      </c>
      <c r="R159" s="33">
        <f t="shared" si="44"/>
        <v>1899.4333333333334</v>
      </c>
    </row>
    <row r="160" spans="1:18" x14ac:dyDescent="0.2">
      <c r="A160" s="19" t="s">
        <v>18</v>
      </c>
      <c r="B160" s="7">
        <f>MEDIAN(B92:B121)</f>
        <v>18.5</v>
      </c>
      <c r="C160" s="7">
        <f t="shared" ref="C160:G160" si="45">MEDIAN(C92:C121)</f>
        <v>36.5</v>
      </c>
      <c r="D160" s="7">
        <f t="shared" si="45"/>
        <v>163</v>
      </c>
      <c r="E160" s="7">
        <f t="shared" si="45"/>
        <v>517.5</v>
      </c>
      <c r="F160" s="7">
        <f t="shared" si="45"/>
        <v>882</v>
      </c>
      <c r="G160" s="7">
        <f t="shared" si="45"/>
        <v>1295.5</v>
      </c>
      <c r="H160" s="7">
        <f>MEDIAN(H91:H120)</f>
        <v>1472</v>
      </c>
      <c r="I160" s="7">
        <f t="shared" ref="I160:N160" si="46">MEDIAN(I91:I120)</f>
        <v>1186</v>
      </c>
      <c r="J160" s="7">
        <f t="shared" si="46"/>
        <v>993</v>
      </c>
      <c r="K160" s="7">
        <f t="shared" si="46"/>
        <v>595</v>
      </c>
      <c r="L160" s="7">
        <f t="shared" si="46"/>
        <v>293.5</v>
      </c>
      <c r="M160" s="7">
        <f t="shared" si="46"/>
        <v>73.5</v>
      </c>
      <c r="N160" s="7">
        <f t="shared" si="46"/>
        <v>7661.5</v>
      </c>
      <c r="O160" s="7"/>
      <c r="P160" s="7">
        <f t="shared" ref="P160" si="47">MEDIAN(P92:P121)</f>
        <v>1601.5</v>
      </c>
      <c r="Q160" s="7">
        <f t="shared" ref="Q160:R160" si="48">MEDIAN(Q91:Q120)</f>
        <v>4019.5</v>
      </c>
      <c r="R160" s="7">
        <f t="shared" si="48"/>
        <v>1873</v>
      </c>
    </row>
    <row r="161" spans="1:18" x14ac:dyDescent="0.2">
      <c r="A161" s="20" t="s">
        <v>19</v>
      </c>
      <c r="B161" s="7">
        <f>STDEVP(B92:B121)</f>
        <v>17.931505483056601</v>
      </c>
      <c r="C161" s="7">
        <f t="shared" ref="C161:G161" si="49">STDEVP(C92:C121)</f>
        <v>27.308708419761555</v>
      </c>
      <c r="D161" s="7">
        <f t="shared" si="49"/>
        <v>52.310833804608137</v>
      </c>
      <c r="E161" s="7">
        <f t="shared" si="49"/>
        <v>81.334535510241068</v>
      </c>
      <c r="F161" s="7">
        <f t="shared" si="49"/>
        <v>124.73832165332709</v>
      </c>
      <c r="G161" s="7">
        <f t="shared" si="49"/>
        <v>173.58861009742418</v>
      </c>
      <c r="H161" s="7">
        <f>STDEVP(H91:H120)</f>
        <v>174.31319514024176</v>
      </c>
      <c r="I161" s="7">
        <f t="shared" ref="I161:N161" si="50">STDEVP(I91:I120)</f>
        <v>150.07863124227765</v>
      </c>
      <c r="J161" s="7">
        <f t="shared" si="50"/>
        <v>107.34200793103633</v>
      </c>
      <c r="K161" s="7">
        <f t="shared" si="50"/>
        <v>91.413377333711693</v>
      </c>
      <c r="L161" s="7">
        <f t="shared" si="50"/>
        <v>81.077055255410514</v>
      </c>
      <c r="M161" s="7">
        <f t="shared" si="50"/>
        <v>33.505223473363074</v>
      </c>
      <c r="N161" s="7">
        <f t="shared" si="50"/>
        <v>502.03083238648463</v>
      </c>
      <c r="O161" s="7"/>
      <c r="P161" s="7">
        <f t="shared" ref="P161" si="51">STDEVP(P92:P121)</f>
        <v>166.04085507957237</v>
      </c>
      <c r="Q161" s="7">
        <f t="shared" ref="Q161:R161" si="52">STDEVP(Q91:Q120)</f>
        <v>323.62955674659878</v>
      </c>
      <c r="R161" s="7">
        <f t="shared" si="52"/>
        <v>219.20335814540394</v>
      </c>
    </row>
    <row r="162" spans="1:18" x14ac:dyDescent="0.2">
      <c r="A162" s="21" t="s">
        <v>12</v>
      </c>
      <c r="B162" s="1">
        <f>MAX(B92:B121)</f>
        <v>76</v>
      </c>
      <c r="C162" s="1">
        <f t="shared" ref="C162:G162" si="53">MAX(C92:C121)</f>
        <v>103</v>
      </c>
      <c r="D162" s="1">
        <f t="shared" si="53"/>
        <v>316</v>
      </c>
      <c r="E162" s="1">
        <f t="shared" si="53"/>
        <v>687</v>
      </c>
      <c r="F162" s="1">
        <f t="shared" si="53"/>
        <v>1147</v>
      </c>
      <c r="G162" s="1">
        <f t="shared" si="53"/>
        <v>1707</v>
      </c>
      <c r="H162" s="1">
        <f>MAX(H91:H120)</f>
        <v>1815</v>
      </c>
      <c r="I162" s="1">
        <f t="shared" ref="I162:N162" si="54">MAX(I91:I120)</f>
        <v>1451</v>
      </c>
      <c r="J162" s="1">
        <f t="shared" si="54"/>
        <v>1215</v>
      </c>
      <c r="K162" s="1">
        <f t="shared" si="54"/>
        <v>740</v>
      </c>
      <c r="L162" s="1">
        <f t="shared" si="54"/>
        <v>463</v>
      </c>
      <c r="M162" s="1">
        <f t="shared" si="54"/>
        <v>176</v>
      </c>
      <c r="N162" s="1">
        <f t="shared" si="54"/>
        <v>8623</v>
      </c>
      <c r="O162" s="1"/>
      <c r="P162" s="1">
        <f t="shared" ref="P162" si="55">MAX(P92:P121)</f>
        <v>1862</v>
      </c>
      <c r="Q162" s="1">
        <f t="shared" ref="Q162:R162" si="56">MAX(Q91:Q120)</f>
        <v>4510</v>
      </c>
      <c r="R162" s="1">
        <f t="shared" si="56"/>
        <v>2360</v>
      </c>
    </row>
    <row r="163" spans="1:18" x14ac:dyDescent="0.2">
      <c r="A163" s="22" t="s">
        <v>13</v>
      </c>
      <c r="B163" s="49">
        <f>MIN(B92:B121)</f>
        <v>3</v>
      </c>
      <c r="C163" s="49">
        <f t="shared" ref="C163:G163" si="57">MIN(C92:C121)</f>
        <v>6</v>
      </c>
      <c r="D163" s="49">
        <f t="shared" si="57"/>
        <v>72</v>
      </c>
      <c r="E163" s="49">
        <f t="shared" si="57"/>
        <v>333</v>
      </c>
      <c r="F163" s="49">
        <f t="shared" si="57"/>
        <v>604</v>
      </c>
      <c r="G163" s="49">
        <f t="shared" si="57"/>
        <v>1091</v>
      </c>
      <c r="H163" s="49">
        <f>MIN(H91:H120)</f>
        <v>1078</v>
      </c>
      <c r="I163" s="49">
        <f t="shared" ref="I163:N163" si="58">MIN(I91:I120)</f>
        <v>892</v>
      </c>
      <c r="J163" s="49">
        <f t="shared" si="58"/>
        <v>767</v>
      </c>
      <c r="K163" s="49">
        <f t="shared" si="58"/>
        <v>431</v>
      </c>
      <c r="L163" s="49">
        <f t="shared" si="58"/>
        <v>175</v>
      </c>
      <c r="M163" s="49">
        <f t="shared" si="58"/>
        <v>23</v>
      </c>
      <c r="N163" s="49">
        <f t="shared" si="58"/>
        <v>6820</v>
      </c>
      <c r="O163" s="49"/>
      <c r="P163" s="49">
        <f t="shared" ref="P163" si="59">MIN(P92:P121)</f>
        <v>1293</v>
      </c>
      <c r="Q163" s="49">
        <f t="shared" ref="Q163:R163" si="60">MIN(Q91:Q120)</f>
        <v>3301</v>
      </c>
      <c r="R163" s="49">
        <f t="shared" si="60"/>
        <v>1503</v>
      </c>
    </row>
    <row r="164" spans="1:18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P164" s="2"/>
      <c r="Q164" s="2"/>
      <c r="R164" s="2"/>
    </row>
    <row r="165" spans="1:18" x14ac:dyDescent="0.2">
      <c r="A165" s="26" t="s">
        <v>152</v>
      </c>
      <c r="B165" s="24">
        <v>1971</v>
      </c>
      <c r="C165" s="24">
        <v>2000</v>
      </c>
      <c r="D165" s="24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6"/>
      <c r="P165" s="25"/>
      <c r="Q165" s="25"/>
      <c r="R165" s="25"/>
    </row>
    <row r="166" spans="1:18" x14ac:dyDescent="0.2">
      <c r="A166" s="18" t="s">
        <v>17</v>
      </c>
      <c r="B166" s="33">
        <f>AVERAGE(B82:B111)</f>
        <v>22.266666666666666</v>
      </c>
      <c r="C166" s="33">
        <f t="shared" ref="C166:G166" si="61">AVERAGE(C82:C111)</f>
        <v>48.43333333333333</v>
      </c>
      <c r="D166" s="33">
        <f t="shared" si="61"/>
        <v>183.23333333333332</v>
      </c>
      <c r="E166" s="33">
        <f t="shared" si="61"/>
        <v>525.0333333333333</v>
      </c>
      <c r="F166" s="33">
        <f t="shared" si="61"/>
        <v>924.36666666666667</v>
      </c>
      <c r="G166" s="33">
        <f t="shared" si="61"/>
        <v>1356.0333333333333</v>
      </c>
      <c r="H166" s="33">
        <f>AVERAGE(H81:H110)</f>
        <v>1533.1333333333334</v>
      </c>
      <c r="I166" s="33">
        <f t="shared" ref="I166:N166" si="62">AVERAGE(I81:I110)</f>
        <v>1230.6333333333334</v>
      </c>
      <c r="J166" s="33">
        <f t="shared" si="62"/>
        <v>1025.7333333333333</v>
      </c>
      <c r="K166" s="33">
        <f t="shared" si="62"/>
        <v>620.9666666666667</v>
      </c>
      <c r="L166" s="33">
        <f t="shared" si="62"/>
        <v>299.5</v>
      </c>
      <c r="M166" s="33">
        <f t="shared" si="62"/>
        <v>81.333333333333329</v>
      </c>
      <c r="N166" s="33">
        <f t="shared" si="62"/>
        <v>7842.3666666666668</v>
      </c>
      <c r="O166" s="33"/>
      <c r="P166" s="33">
        <f t="shared" ref="P166" si="63">AVERAGE(P82:P111)</f>
        <v>1632.6333333333334</v>
      </c>
      <c r="Q166" s="33">
        <f t="shared" ref="Q166:R166" si="64">AVERAGE(Q81:Q110)</f>
        <v>4109.7</v>
      </c>
      <c r="R166" s="33">
        <f t="shared" si="64"/>
        <v>1946.2</v>
      </c>
    </row>
    <row r="167" spans="1:18" x14ac:dyDescent="0.2">
      <c r="A167" s="19" t="s">
        <v>18</v>
      </c>
      <c r="B167" s="7">
        <f>MEDIAN(B82:B111)</f>
        <v>18</v>
      </c>
      <c r="C167" s="7">
        <f t="shared" ref="C167:G167" si="65">MEDIAN(C82:C111)</f>
        <v>43</v>
      </c>
      <c r="D167" s="7">
        <f t="shared" si="65"/>
        <v>171.5</v>
      </c>
      <c r="E167" s="7">
        <f t="shared" si="65"/>
        <v>522.5</v>
      </c>
      <c r="F167" s="7">
        <f t="shared" si="65"/>
        <v>929</v>
      </c>
      <c r="G167" s="7">
        <f t="shared" si="65"/>
        <v>1322.5</v>
      </c>
      <c r="H167" s="7">
        <f>MEDIAN(H81:H110)</f>
        <v>1527.5</v>
      </c>
      <c r="I167" s="7">
        <f t="shared" ref="I167:N167" si="66">MEDIAN(I81:I110)</f>
        <v>1265</v>
      </c>
      <c r="J167" s="7">
        <f t="shared" si="66"/>
        <v>997</v>
      </c>
      <c r="K167" s="7">
        <f t="shared" si="66"/>
        <v>617</v>
      </c>
      <c r="L167" s="7">
        <f t="shared" si="66"/>
        <v>293.5</v>
      </c>
      <c r="M167" s="7">
        <f t="shared" si="66"/>
        <v>79.5</v>
      </c>
      <c r="N167" s="7">
        <f t="shared" si="66"/>
        <v>7860.5</v>
      </c>
      <c r="O167" s="7"/>
      <c r="P167" s="7">
        <f t="shared" ref="P167" si="67">MEDIAN(P82:P111)</f>
        <v>1664.5</v>
      </c>
      <c r="Q167" s="7">
        <f t="shared" ref="Q167:R167" si="68">MEDIAN(Q81:Q110)</f>
        <v>4065.5</v>
      </c>
      <c r="R167" s="7">
        <f t="shared" si="68"/>
        <v>2012.5</v>
      </c>
    </row>
    <row r="168" spans="1:18" x14ac:dyDescent="0.2">
      <c r="A168" s="20" t="s">
        <v>19</v>
      </c>
      <c r="B168" s="7">
        <f>STDEVP(B82:B111)</f>
        <v>15.496092697479869</v>
      </c>
      <c r="C168" s="7">
        <f t="shared" ref="C168:G168" si="69">STDEVP(C82:C111)</f>
        <v>25.051524681920835</v>
      </c>
      <c r="D168" s="7">
        <f t="shared" si="69"/>
        <v>52.716653493517164</v>
      </c>
      <c r="E168" s="7">
        <f t="shared" si="69"/>
        <v>89.106110278077395</v>
      </c>
      <c r="F168" s="7">
        <f t="shared" si="69"/>
        <v>112.14826000532609</v>
      </c>
      <c r="G168" s="7">
        <f t="shared" si="69"/>
        <v>171.48634218373064</v>
      </c>
      <c r="H168" s="7">
        <f>STDEVP(H81:H110)</f>
        <v>181.00713307000424</v>
      </c>
      <c r="I168" s="7">
        <f t="shared" ref="I168:N168" si="70">STDEVP(I81:I110)</f>
        <v>160.29191772790321</v>
      </c>
      <c r="J168" s="7">
        <f t="shared" si="70"/>
        <v>125.41263448667718</v>
      </c>
      <c r="K168" s="7">
        <f t="shared" si="70"/>
        <v>96.618660493486217</v>
      </c>
      <c r="L168" s="7">
        <f t="shared" si="70"/>
        <v>87.855847841791388</v>
      </c>
      <c r="M168" s="7">
        <f t="shared" si="70"/>
        <v>34.479301359253533</v>
      </c>
      <c r="N168" s="7">
        <f t="shared" si="70"/>
        <v>520.79672831366963</v>
      </c>
      <c r="O168" s="7"/>
      <c r="P168" s="7">
        <f t="shared" ref="P168" si="71">STDEVP(P82:P111)</f>
        <v>169.13219353183146</v>
      </c>
      <c r="Q168" s="7">
        <f t="shared" ref="Q168:R168" si="72">STDEVP(Q81:Q110)</f>
        <v>359.7807804761116</v>
      </c>
      <c r="R168" s="7">
        <f t="shared" si="72"/>
        <v>235.81325945190898</v>
      </c>
    </row>
    <row r="169" spans="1:18" x14ac:dyDescent="0.2">
      <c r="A169" s="21" t="s">
        <v>12</v>
      </c>
      <c r="B169" s="1">
        <f>MAX(B82:B111)</f>
        <v>76</v>
      </c>
      <c r="C169" s="1">
        <f t="shared" ref="C169:G169" si="73">MAX(C82:C111)</f>
        <v>103</v>
      </c>
      <c r="D169" s="1">
        <f t="shared" si="73"/>
        <v>316</v>
      </c>
      <c r="E169" s="1">
        <f t="shared" si="73"/>
        <v>687</v>
      </c>
      <c r="F169" s="1">
        <f t="shared" si="73"/>
        <v>1147</v>
      </c>
      <c r="G169" s="1">
        <f t="shared" si="73"/>
        <v>1707</v>
      </c>
      <c r="H169" s="1">
        <f>MAX(H81:H110)</f>
        <v>1925</v>
      </c>
      <c r="I169" s="1">
        <f t="shared" ref="I169:N169" si="74">MAX(I81:I110)</f>
        <v>1527</v>
      </c>
      <c r="J169" s="1">
        <f t="shared" si="74"/>
        <v>1230</v>
      </c>
      <c r="K169" s="1">
        <f t="shared" si="74"/>
        <v>802</v>
      </c>
      <c r="L169" s="1">
        <f t="shared" si="74"/>
        <v>463</v>
      </c>
      <c r="M169" s="1">
        <f t="shared" si="74"/>
        <v>176</v>
      </c>
      <c r="N169" s="1">
        <f t="shared" si="74"/>
        <v>8768</v>
      </c>
      <c r="P169" s="1">
        <f t="shared" ref="P169" si="75">MAX(P82:P111)</f>
        <v>2030</v>
      </c>
      <c r="Q169" s="1">
        <f t="shared" ref="Q169:R169" si="76">MAX(Q81:Q110)</f>
        <v>4839</v>
      </c>
      <c r="R169" s="1">
        <f t="shared" si="76"/>
        <v>2360</v>
      </c>
    </row>
    <row r="170" spans="1:18" x14ac:dyDescent="0.2">
      <c r="A170" s="22" t="s">
        <v>13</v>
      </c>
      <c r="B170" s="49">
        <f>MIN(B82:B111)</f>
        <v>3</v>
      </c>
      <c r="C170" s="49">
        <f t="shared" ref="C170:G170" si="77">MIN(C82:C111)</f>
        <v>6</v>
      </c>
      <c r="D170" s="49">
        <f t="shared" si="77"/>
        <v>82</v>
      </c>
      <c r="E170" s="49">
        <f t="shared" si="77"/>
        <v>315</v>
      </c>
      <c r="F170" s="49">
        <f t="shared" si="77"/>
        <v>702</v>
      </c>
      <c r="G170" s="49">
        <f t="shared" si="77"/>
        <v>1127</v>
      </c>
      <c r="H170" s="49">
        <f>MIN(H81:H110)</f>
        <v>1182</v>
      </c>
      <c r="I170" s="49">
        <f t="shared" ref="I170:N170" si="78">MIN(I81:I110)</f>
        <v>892</v>
      </c>
      <c r="J170" s="49">
        <f t="shared" si="78"/>
        <v>767</v>
      </c>
      <c r="K170" s="49">
        <f t="shared" si="78"/>
        <v>451</v>
      </c>
      <c r="L170" s="49">
        <f t="shared" si="78"/>
        <v>137</v>
      </c>
      <c r="M170" s="49">
        <f t="shared" si="78"/>
        <v>31</v>
      </c>
      <c r="N170" s="49">
        <f t="shared" si="78"/>
        <v>6820</v>
      </c>
      <c r="O170" s="48"/>
      <c r="P170" s="49">
        <f t="shared" ref="P170" si="79">MIN(P82:P111)</f>
        <v>1293</v>
      </c>
      <c r="Q170" s="49">
        <f t="shared" ref="Q170:R170" si="80">MIN(Q81:Q110)</f>
        <v>3346</v>
      </c>
      <c r="R170" s="49">
        <f t="shared" si="80"/>
        <v>1432</v>
      </c>
    </row>
    <row r="171" spans="1:18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P171" s="2"/>
      <c r="Q171" s="2"/>
      <c r="R171" s="2"/>
    </row>
    <row r="172" spans="1:18" x14ac:dyDescent="0.2">
      <c r="A172" s="26" t="s">
        <v>152</v>
      </c>
      <c r="B172" s="24">
        <v>1961</v>
      </c>
      <c r="C172" s="24">
        <v>1990</v>
      </c>
      <c r="D172" s="24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 x14ac:dyDescent="0.2">
      <c r="A173" s="18" t="s">
        <v>17</v>
      </c>
      <c r="B173" s="33">
        <f>AVERAGE(B72:B101)</f>
        <v>21</v>
      </c>
      <c r="C173" s="33">
        <f t="shared" ref="C173:G173" si="81">AVERAGE(C72:C101)</f>
        <v>50.466666666666669</v>
      </c>
      <c r="D173" s="33">
        <f t="shared" si="81"/>
        <v>186.3</v>
      </c>
      <c r="E173" s="33">
        <f t="shared" si="81"/>
        <v>518.13333333333333</v>
      </c>
      <c r="F173" s="33">
        <f t="shared" si="81"/>
        <v>912.5</v>
      </c>
      <c r="G173" s="33">
        <f t="shared" si="81"/>
        <v>1383.5666666666666</v>
      </c>
      <c r="H173" s="33">
        <f>AVERAGE(H71:H100)</f>
        <v>1563.0333333333333</v>
      </c>
      <c r="I173" s="33">
        <f t="shared" ref="I173:N173" si="82">AVERAGE(I71:I100)</f>
        <v>1281.0666666666666</v>
      </c>
      <c r="J173" s="33">
        <f t="shared" si="82"/>
        <v>1050.8666666666666</v>
      </c>
      <c r="K173" s="33">
        <f t="shared" si="82"/>
        <v>618.6</v>
      </c>
      <c r="L173" s="33">
        <f t="shared" si="82"/>
        <v>308.7</v>
      </c>
      <c r="M173" s="33">
        <f t="shared" si="82"/>
        <v>85.233333333333334</v>
      </c>
      <c r="N173" s="33">
        <f t="shared" si="82"/>
        <v>7982.5</v>
      </c>
      <c r="O173" s="33"/>
      <c r="P173" s="33">
        <f t="shared" ref="P173" si="83">AVERAGE(P72:P101)</f>
        <v>1616.9333333333334</v>
      </c>
      <c r="Q173" s="33">
        <f t="shared" ref="Q173:R173" si="84">AVERAGE(Q71:Q100)</f>
        <v>4229.3999999999996</v>
      </c>
      <c r="R173" s="33">
        <f t="shared" si="84"/>
        <v>1978.1666666666667</v>
      </c>
    </row>
    <row r="174" spans="1:18" x14ac:dyDescent="0.2">
      <c r="A174" s="19" t="s">
        <v>18</v>
      </c>
      <c r="B174" s="7">
        <f>MEDIAN(B72:B101)</f>
        <v>15</v>
      </c>
      <c r="C174" s="7">
        <f t="shared" ref="C174:G174" si="85">MEDIAN(C72:C101)</f>
        <v>44.5</v>
      </c>
      <c r="D174" s="7">
        <f t="shared" si="85"/>
        <v>174</v>
      </c>
      <c r="E174" s="7">
        <f t="shared" si="85"/>
        <v>522.5</v>
      </c>
      <c r="F174" s="7">
        <f t="shared" si="85"/>
        <v>911.5</v>
      </c>
      <c r="G174" s="7">
        <f t="shared" si="85"/>
        <v>1368</v>
      </c>
      <c r="H174" s="7">
        <f>MEDIAN(H71:H100)</f>
        <v>1581.5</v>
      </c>
      <c r="I174" s="7">
        <f t="shared" ref="I174:N174" si="86">MEDIAN(I71:I100)</f>
        <v>1313</v>
      </c>
      <c r="J174" s="7">
        <f t="shared" si="86"/>
        <v>1056</v>
      </c>
      <c r="K174" s="7">
        <f t="shared" si="86"/>
        <v>604</v>
      </c>
      <c r="L174" s="7">
        <f t="shared" si="86"/>
        <v>311</v>
      </c>
      <c r="M174" s="7">
        <f t="shared" si="86"/>
        <v>75.5</v>
      </c>
      <c r="N174" s="7">
        <f t="shared" si="86"/>
        <v>8023</v>
      </c>
      <c r="O174" s="7"/>
      <c r="P174" s="7">
        <f t="shared" ref="P174" si="87">MEDIAN(P72:P101)</f>
        <v>1634</v>
      </c>
      <c r="Q174" s="7">
        <f t="shared" ref="Q174:R174" si="88">MEDIAN(Q71:Q100)</f>
        <v>4175.5</v>
      </c>
      <c r="R174" s="7">
        <f t="shared" si="88"/>
        <v>2021.5</v>
      </c>
    </row>
    <row r="175" spans="1:18" x14ac:dyDescent="0.2">
      <c r="A175" s="20" t="s">
        <v>19</v>
      </c>
      <c r="B175" s="7">
        <f>STDEVP(B72:B101)</f>
        <v>13.010252367524108</v>
      </c>
      <c r="C175" s="7">
        <f t="shared" ref="C175:G175" si="89">STDEVP(C72:C101)</f>
        <v>22.871719558344441</v>
      </c>
      <c r="D175" s="7">
        <f t="shared" si="89"/>
        <v>43.947051474852479</v>
      </c>
      <c r="E175" s="7">
        <f t="shared" si="89"/>
        <v>100.42401217946943</v>
      </c>
      <c r="F175" s="7">
        <f t="shared" si="89"/>
        <v>83.965766833871058</v>
      </c>
      <c r="G175" s="7">
        <f t="shared" si="89"/>
        <v>158.32765252966885</v>
      </c>
      <c r="H175" s="7">
        <f>STDEVP(H71:H100)</f>
        <v>183.95769139185842</v>
      </c>
      <c r="I175" s="7">
        <f t="shared" ref="I175:N175" si="90">STDEVP(I71:I100)</f>
        <v>139.19936142893121</v>
      </c>
      <c r="J175" s="7">
        <f t="shared" si="90"/>
        <v>129.89630052041085</v>
      </c>
      <c r="K175" s="7">
        <f t="shared" si="90"/>
        <v>90.775033278245985</v>
      </c>
      <c r="L175" s="7">
        <f t="shared" si="90"/>
        <v>89.976719211138175</v>
      </c>
      <c r="M175" s="7">
        <f t="shared" si="90"/>
        <v>37.298510545179802</v>
      </c>
      <c r="N175" s="7">
        <f t="shared" si="90"/>
        <v>379.18753056150638</v>
      </c>
      <c r="O175" s="7"/>
      <c r="P175" s="7">
        <f t="shared" ref="P175" si="91">STDEVP(P72:P101)</f>
        <v>147.72698542318605</v>
      </c>
      <c r="Q175" s="7">
        <f t="shared" ref="Q175:R175" si="92">STDEVP(Q71:Q100)</f>
        <v>301.82352459674178</v>
      </c>
      <c r="R175" s="7">
        <f t="shared" si="92"/>
        <v>207.49603744543066</v>
      </c>
    </row>
    <row r="176" spans="1:18" x14ac:dyDescent="0.2">
      <c r="A176" s="21" t="s">
        <v>12</v>
      </c>
      <c r="B176">
        <f>MAX(B72:B101)</f>
        <v>53</v>
      </c>
      <c r="C176">
        <f t="shared" ref="C176:G176" si="93">MAX(C72:C101)</f>
        <v>105</v>
      </c>
      <c r="D176">
        <f t="shared" si="93"/>
        <v>288</v>
      </c>
      <c r="E176">
        <f t="shared" si="93"/>
        <v>687</v>
      </c>
      <c r="F176">
        <f t="shared" si="93"/>
        <v>1143</v>
      </c>
      <c r="G176">
        <f t="shared" si="93"/>
        <v>1707</v>
      </c>
      <c r="H176">
        <f>MAX(H71:H100)</f>
        <v>1925</v>
      </c>
      <c r="I176">
        <f t="shared" ref="I176:N176" si="94">MAX(I71:I100)</f>
        <v>1527</v>
      </c>
      <c r="J176">
        <f t="shared" si="94"/>
        <v>1298</v>
      </c>
      <c r="K176">
        <f t="shared" si="94"/>
        <v>802</v>
      </c>
      <c r="L176">
        <f t="shared" si="94"/>
        <v>455</v>
      </c>
      <c r="M176">
        <f t="shared" si="94"/>
        <v>201</v>
      </c>
      <c r="N176">
        <f t="shared" si="94"/>
        <v>8768</v>
      </c>
      <c r="P176">
        <f t="shared" ref="P176" si="95">MAX(P72:P101)</f>
        <v>2030</v>
      </c>
      <c r="Q176">
        <f t="shared" ref="Q176:R176" si="96">MAX(Q71:Q100)</f>
        <v>4839</v>
      </c>
      <c r="R176">
        <f t="shared" si="96"/>
        <v>2247</v>
      </c>
    </row>
    <row r="177" spans="1:18" x14ac:dyDescent="0.2">
      <c r="A177" s="22" t="s">
        <v>13</v>
      </c>
      <c r="B177" s="48">
        <f>MIN(B72:B101)</f>
        <v>3</v>
      </c>
      <c r="C177" s="48">
        <f t="shared" ref="C177:G177" si="97">MIN(C72:C101)</f>
        <v>12</v>
      </c>
      <c r="D177" s="48">
        <f t="shared" si="97"/>
        <v>99</v>
      </c>
      <c r="E177" s="48">
        <f t="shared" si="97"/>
        <v>251</v>
      </c>
      <c r="F177" s="48">
        <f t="shared" si="97"/>
        <v>756</v>
      </c>
      <c r="G177" s="48">
        <f t="shared" si="97"/>
        <v>1127</v>
      </c>
      <c r="H177" s="48">
        <f>MIN(H71:H100)</f>
        <v>1182</v>
      </c>
      <c r="I177" s="48">
        <f t="shared" ref="I177:N177" si="98">MIN(I71:I100)</f>
        <v>1001</v>
      </c>
      <c r="J177" s="48">
        <f t="shared" si="98"/>
        <v>803</v>
      </c>
      <c r="K177" s="48">
        <f t="shared" si="98"/>
        <v>451</v>
      </c>
      <c r="L177" s="48">
        <f t="shared" si="98"/>
        <v>137</v>
      </c>
      <c r="M177" s="48">
        <f t="shared" si="98"/>
        <v>31</v>
      </c>
      <c r="N177" s="48">
        <f t="shared" si="98"/>
        <v>7055</v>
      </c>
      <c r="O177" s="48"/>
      <c r="P177" s="48">
        <f t="shared" ref="P177" si="99">MIN(P72:P101)</f>
        <v>1204</v>
      </c>
      <c r="Q177" s="48">
        <f t="shared" ref="Q177:R177" si="100">MIN(Q71:Q100)</f>
        <v>3541</v>
      </c>
      <c r="R177" s="48">
        <f t="shared" si="100"/>
        <v>1432</v>
      </c>
    </row>
    <row r="178" spans="1:18" x14ac:dyDescent="0.2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6" t="s">
        <v>152</v>
      </c>
      <c r="B179" s="24">
        <v>1951</v>
      </c>
      <c r="C179" s="24">
        <v>1980</v>
      </c>
      <c r="D179" s="24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5"/>
      <c r="P179" s="26"/>
      <c r="Q179" s="26"/>
      <c r="R179" s="26"/>
    </row>
    <row r="180" spans="1:18" x14ac:dyDescent="0.2">
      <c r="A180" s="18" t="s">
        <v>17</v>
      </c>
      <c r="B180" s="33">
        <f>AVERAGE(B62:B91)</f>
        <v>23.8</v>
      </c>
      <c r="C180" s="33">
        <f t="shared" ref="C180:G180" si="101">AVERAGE(C62:C91)</f>
        <v>49.633333333333333</v>
      </c>
      <c r="D180" s="33">
        <f t="shared" si="101"/>
        <v>186.96666666666667</v>
      </c>
      <c r="E180" s="33">
        <f t="shared" si="101"/>
        <v>504.4</v>
      </c>
      <c r="F180" s="33">
        <f t="shared" si="101"/>
        <v>931.16666666666663</v>
      </c>
      <c r="G180" s="33">
        <f t="shared" si="101"/>
        <v>1363.8666666666666</v>
      </c>
      <c r="H180" s="33">
        <f>AVERAGE(H61:H90)</f>
        <v>1577.3333333333333</v>
      </c>
      <c r="I180" s="33">
        <f t="shared" ref="I180:N180" si="102">AVERAGE(I61:I90)</f>
        <v>1289.9666666666667</v>
      </c>
      <c r="J180" s="33">
        <f t="shared" si="102"/>
        <v>1099.1666666666667</v>
      </c>
      <c r="K180" s="33">
        <f t="shared" si="102"/>
        <v>624.5333333333333</v>
      </c>
      <c r="L180" s="33">
        <f t="shared" si="102"/>
        <v>312.56666666666666</v>
      </c>
      <c r="M180" s="33">
        <f t="shared" si="102"/>
        <v>86.833333333333329</v>
      </c>
      <c r="N180" s="33">
        <f t="shared" si="102"/>
        <v>8060.166666666667</v>
      </c>
      <c r="O180" s="33"/>
      <c r="P180" s="33">
        <f t="shared" ref="P180" si="103">AVERAGE(P62:P91)</f>
        <v>1622.5333333333333</v>
      </c>
      <c r="Q180" s="33">
        <f t="shared" ref="Q180:R180" si="104">AVERAGE(Q61:Q90)</f>
        <v>4238.8</v>
      </c>
      <c r="R180" s="33">
        <f t="shared" si="104"/>
        <v>2036.2666666666667</v>
      </c>
    </row>
    <row r="181" spans="1:18" x14ac:dyDescent="0.2">
      <c r="A181" s="19" t="s">
        <v>18</v>
      </c>
      <c r="B181" s="7">
        <f>MEDIAN(B62:B91)</f>
        <v>22</v>
      </c>
      <c r="C181" s="7">
        <f t="shared" ref="C181:G181" si="105">MEDIAN(C62:C91)</f>
        <v>46</v>
      </c>
      <c r="D181" s="7">
        <f t="shared" si="105"/>
        <v>173.5</v>
      </c>
      <c r="E181" s="7">
        <f t="shared" si="105"/>
        <v>520</v>
      </c>
      <c r="F181" s="7">
        <f t="shared" si="105"/>
        <v>912.5</v>
      </c>
      <c r="G181" s="7">
        <f t="shared" si="105"/>
        <v>1368</v>
      </c>
      <c r="H181" s="7">
        <f>MEDIAN(H61:H90)</f>
        <v>1549</v>
      </c>
      <c r="I181" s="7">
        <f t="shared" ref="I181:N181" si="106">MEDIAN(I61:I90)</f>
        <v>1301.5</v>
      </c>
      <c r="J181" s="7">
        <f t="shared" si="106"/>
        <v>1129.5</v>
      </c>
      <c r="K181" s="7">
        <f t="shared" si="106"/>
        <v>608</v>
      </c>
      <c r="L181" s="7">
        <f t="shared" si="106"/>
        <v>317.5</v>
      </c>
      <c r="M181" s="7">
        <f t="shared" si="106"/>
        <v>79.5</v>
      </c>
      <c r="N181" s="7">
        <f t="shared" si="106"/>
        <v>8057.5</v>
      </c>
      <c r="O181" s="7"/>
      <c r="P181" s="7">
        <f t="shared" ref="P181" si="107">MEDIAN(P62:P91)</f>
        <v>1613</v>
      </c>
      <c r="Q181" s="7">
        <f t="shared" ref="Q181:R181" si="108">MEDIAN(Q61:Q90)</f>
        <v>4155.5</v>
      </c>
      <c r="R181" s="7">
        <f t="shared" si="108"/>
        <v>2056</v>
      </c>
    </row>
    <row r="182" spans="1:18" x14ac:dyDescent="0.2">
      <c r="A182" s="20" t="s">
        <v>19</v>
      </c>
      <c r="B182" s="7">
        <f>STDEVP(B62:B91)</f>
        <v>13.690385921027453</v>
      </c>
      <c r="C182" s="7">
        <f t="shared" ref="C182:G182" si="109">STDEVP(C62:C91)</f>
        <v>22.636965835160467</v>
      </c>
      <c r="D182" s="7">
        <f t="shared" si="109"/>
        <v>46.83836271927342</v>
      </c>
      <c r="E182" s="7">
        <f t="shared" si="109"/>
        <v>104.40804566698871</v>
      </c>
      <c r="F182" s="7">
        <f t="shared" si="109"/>
        <v>102.03792867796214</v>
      </c>
      <c r="G182" s="7">
        <f t="shared" si="109"/>
        <v>132.00877075238432</v>
      </c>
      <c r="H182" s="7">
        <f>STDEVP(H61:H90)</f>
        <v>156.58657527245288</v>
      </c>
      <c r="I182" s="7">
        <f t="shared" ref="I182:N182" si="110">STDEVP(I61:I90)</f>
        <v>124.8854096984734</v>
      </c>
      <c r="J182" s="7">
        <f t="shared" si="110"/>
        <v>129.25609807234972</v>
      </c>
      <c r="K182" s="7">
        <f t="shared" si="110"/>
        <v>86.099838688711969</v>
      </c>
      <c r="L182" s="7">
        <f t="shared" si="110"/>
        <v>84.34835834534988</v>
      </c>
      <c r="M182" s="7">
        <f t="shared" si="110"/>
        <v>37.399717764829305</v>
      </c>
      <c r="N182" s="7">
        <f t="shared" si="110"/>
        <v>349.60492781932516</v>
      </c>
      <c r="O182" s="7"/>
      <c r="P182" s="7">
        <f t="shared" ref="P182" si="111">STDEVP(P62:P91)</f>
        <v>179.54288871712208</v>
      </c>
      <c r="Q182" s="7">
        <f t="shared" ref="Q182:R182" si="112">STDEVP(Q61:Q90)</f>
        <v>292.18640169134039</v>
      </c>
      <c r="R182" s="7">
        <f t="shared" si="112"/>
        <v>172.38888853081247</v>
      </c>
    </row>
    <row r="183" spans="1:18" x14ac:dyDescent="0.2">
      <c r="A183" s="21" t="s">
        <v>12</v>
      </c>
      <c r="B183">
        <f>MAX(B62:B91)</f>
        <v>53</v>
      </c>
      <c r="C183">
        <f t="shared" ref="C183:G183" si="113">MAX(C62:C91)</f>
        <v>105</v>
      </c>
      <c r="D183">
        <f t="shared" si="113"/>
        <v>288</v>
      </c>
      <c r="E183">
        <f t="shared" si="113"/>
        <v>685</v>
      </c>
      <c r="F183">
        <f t="shared" si="113"/>
        <v>1184</v>
      </c>
      <c r="G183">
        <f t="shared" si="113"/>
        <v>1662</v>
      </c>
      <c r="H183">
        <f>MAX(H61:H90)</f>
        <v>1925</v>
      </c>
      <c r="I183">
        <f t="shared" ref="I183:N183" si="114">MAX(I61:I90)</f>
        <v>1527</v>
      </c>
      <c r="J183">
        <f t="shared" si="114"/>
        <v>1398</v>
      </c>
      <c r="K183">
        <f t="shared" si="114"/>
        <v>802</v>
      </c>
      <c r="L183">
        <f t="shared" si="114"/>
        <v>455</v>
      </c>
      <c r="M183">
        <f t="shared" si="114"/>
        <v>201</v>
      </c>
      <c r="N183">
        <f t="shared" si="114"/>
        <v>8768</v>
      </c>
      <c r="P183">
        <f t="shared" ref="P183" si="115">MAX(P62:P91)</f>
        <v>2030</v>
      </c>
      <c r="Q183">
        <f t="shared" ref="Q183:R183" si="116">MAX(Q61:Q90)</f>
        <v>4839</v>
      </c>
      <c r="R183">
        <f t="shared" si="116"/>
        <v>2314</v>
      </c>
    </row>
    <row r="184" spans="1:18" x14ac:dyDescent="0.2">
      <c r="A184" s="22" t="s">
        <v>13</v>
      </c>
      <c r="B184" s="48">
        <f>MIN(B62:B91)</f>
        <v>1</v>
      </c>
      <c r="C184" s="48">
        <f t="shared" ref="C184:G184" si="117">MIN(C62:C91)</f>
        <v>11</v>
      </c>
      <c r="D184" s="48">
        <f t="shared" si="117"/>
        <v>99</v>
      </c>
      <c r="E184" s="48">
        <f t="shared" si="117"/>
        <v>251</v>
      </c>
      <c r="F184" s="48">
        <f t="shared" si="117"/>
        <v>756</v>
      </c>
      <c r="G184" s="48">
        <f t="shared" si="117"/>
        <v>1123</v>
      </c>
      <c r="H184" s="48">
        <f>MIN(H61:H90)</f>
        <v>1316</v>
      </c>
      <c r="I184" s="48">
        <f t="shared" ref="I184:N184" si="118">MIN(I61:I90)</f>
        <v>989</v>
      </c>
      <c r="J184" s="48">
        <f t="shared" si="118"/>
        <v>803</v>
      </c>
      <c r="K184" s="48">
        <f t="shared" si="118"/>
        <v>435</v>
      </c>
      <c r="L184" s="48">
        <f t="shared" si="118"/>
        <v>137</v>
      </c>
      <c r="M184" s="48">
        <f t="shared" si="118"/>
        <v>38</v>
      </c>
      <c r="N184" s="48">
        <f t="shared" si="118"/>
        <v>7304</v>
      </c>
      <c r="O184" s="48"/>
      <c r="P184" s="48">
        <f t="shared" ref="P184" si="119">MIN(P62:P91)</f>
        <v>1204</v>
      </c>
      <c r="Q184" s="48">
        <f t="shared" ref="Q184:R184" si="120">MIN(Q61:Q90)</f>
        <v>3751</v>
      </c>
      <c r="R184" s="48">
        <f t="shared" si="120"/>
        <v>1432</v>
      </c>
    </row>
    <row r="185" spans="1:18" x14ac:dyDescent="0.2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6"/>
      <c r="P185" s="7"/>
      <c r="Q185" s="7"/>
      <c r="R185" s="7"/>
    </row>
    <row r="186" spans="1:18" x14ac:dyDescent="0.2">
      <c r="A186" s="26" t="s">
        <v>152</v>
      </c>
      <c r="B186" s="24">
        <v>1941</v>
      </c>
      <c r="C186" s="24">
        <v>1970</v>
      </c>
      <c r="D186" s="25"/>
      <c r="E186" s="24"/>
      <c r="F186" s="25"/>
      <c r="G186" s="25"/>
      <c r="H186" s="25"/>
      <c r="I186" s="25"/>
      <c r="J186" s="25"/>
      <c r="K186" s="25"/>
      <c r="L186" s="25"/>
      <c r="M186" s="25"/>
      <c r="N186" s="25"/>
      <c r="O186" s="26"/>
      <c r="P186" s="25"/>
      <c r="Q186" s="25"/>
      <c r="R186" s="25"/>
    </row>
    <row r="187" spans="1:18" x14ac:dyDescent="0.2">
      <c r="A187" s="18" t="s">
        <v>17</v>
      </c>
      <c r="B187" s="46">
        <f>AVERAGE(B52:B81)</f>
        <v>24.433333333333334</v>
      </c>
      <c r="C187" s="46">
        <f t="shared" ref="C187:G187" si="121">AVERAGE(C52:C81)</f>
        <v>46.266666666666666</v>
      </c>
      <c r="D187" s="46">
        <f t="shared" si="121"/>
        <v>187.2</v>
      </c>
      <c r="E187" s="46">
        <f t="shared" si="121"/>
        <v>483.1</v>
      </c>
      <c r="F187" s="46">
        <f t="shared" si="121"/>
        <v>936.43333333333328</v>
      </c>
      <c r="G187" s="46">
        <f t="shared" si="121"/>
        <v>1365.8333333333333</v>
      </c>
      <c r="H187" s="46">
        <f>AVERAGE(H51:H80)</f>
        <v>1527.0666666666666</v>
      </c>
      <c r="I187" s="46">
        <f t="shared" ref="I187:N187" si="122">AVERAGE(I51:I80)</f>
        <v>1284.1333333333334</v>
      </c>
      <c r="J187" s="46">
        <f t="shared" si="122"/>
        <v>1098.5</v>
      </c>
      <c r="K187" s="46">
        <f t="shared" si="122"/>
        <v>615.16666666666663</v>
      </c>
      <c r="L187" s="46">
        <f t="shared" si="122"/>
        <v>323.5</v>
      </c>
      <c r="M187" s="46">
        <f t="shared" si="122"/>
        <v>87.2</v>
      </c>
      <c r="N187" s="46">
        <f t="shared" si="122"/>
        <v>7978.833333333333</v>
      </c>
      <c r="O187" s="46"/>
      <c r="P187" s="46">
        <f t="shared" ref="P187" si="123">AVERAGE(P52:P81)</f>
        <v>1606.7333333333333</v>
      </c>
      <c r="Q187" s="46">
        <f t="shared" ref="Q187:R187" si="124">AVERAGE(Q51:Q80)</f>
        <v>4174.6333333333332</v>
      </c>
      <c r="R187" s="46">
        <f t="shared" si="124"/>
        <v>2037.1666666666667</v>
      </c>
    </row>
    <row r="188" spans="1:18" x14ac:dyDescent="0.2">
      <c r="A188" s="19" t="s">
        <v>18</v>
      </c>
      <c r="B188" s="7">
        <f>MEDIAN(B52:B81)</f>
        <v>24.5</v>
      </c>
      <c r="C188" s="7">
        <f t="shared" ref="C188:G188" si="125">MEDIAN(C52:C81)</f>
        <v>41</v>
      </c>
      <c r="D188" s="7">
        <f t="shared" si="125"/>
        <v>173.5</v>
      </c>
      <c r="E188" s="7">
        <f t="shared" si="125"/>
        <v>502</v>
      </c>
      <c r="F188" s="7">
        <f t="shared" si="125"/>
        <v>913.5</v>
      </c>
      <c r="G188" s="7">
        <f t="shared" si="125"/>
        <v>1357</v>
      </c>
      <c r="H188" s="7">
        <f>MEDIAN(H51:H80)</f>
        <v>1495.5</v>
      </c>
      <c r="I188" s="7">
        <f t="shared" ref="I188:N188" si="126">MEDIAN(I51:I80)</f>
        <v>1297.5</v>
      </c>
      <c r="J188" s="7">
        <f t="shared" si="126"/>
        <v>1129.5</v>
      </c>
      <c r="K188" s="7">
        <f t="shared" si="126"/>
        <v>601</v>
      </c>
      <c r="L188" s="7">
        <f t="shared" si="126"/>
        <v>340</v>
      </c>
      <c r="M188" s="7">
        <f t="shared" si="126"/>
        <v>79.5</v>
      </c>
      <c r="N188" s="7">
        <f t="shared" si="126"/>
        <v>8016.5</v>
      </c>
      <c r="O188" s="7"/>
      <c r="P188" s="7">
        <f t="shared" ref="P188" si="127">MEDIAN(P52:P81)</f>
        <v>1593</v>
      </c>
      <c r="Q188" s="7">
        <f t="shared" ref="Q188:R188" si="128">MEDIAN(Q51:Q80)</f>
        <v>4134</v>
      </c>
      <c r="R188" s="7">
        <f t="shared" si="128"/>
        <v>2034</v>
      </c>
    </row>
    <row r="189" spans="1:18" x14ac:dyDescent="0.2">
      <c r="A189" s="20" t="s">
        <v>19</v>
      </c>
      <c r="B189" s="7">
        <f>STDEVP(B52:B81)</f>
        <v>13.891684163156349</v>
      </c>
      <c r="C189" s="7">
        <f t="shared" ref="C189:G189" si="129">STDEVP(C52:C81)</f>
        <v>25.735751181748881</v>
      </c>
      <c r="D189" s="7">
        <f t="shared" si="129"/>
        <v>47.728677612800738</v>
      </c>
      <c r="E189" s="7">
        <f t="shared" si="129"/>
        <v>96.564434446642935</v>
      </c>
      <c r="F189" s="7">
        <f t="shared" si="129"/>
        <v>105.03767049122054</v>
      </c>
      <c r="G189" s="7">
        <f t="shared" si="129"/>
        <v>131.98815182516279</v>
      </c>
      <c r="H189" s="7">
        <f>STDEVP(H51:H80)</f>
        <v>141.79913806351416</v>
      </c>
      <c r="I189" s="7">
        <f t="shared" ref="I189:N189" si="130">STDEVP(I51:I80)</f>
        <v>104.27295377464326</v>
      </c>
      <c r="J189" s="7">
        <f t="shared" si="130"/>
        <v>143.93349158552363</v>
      </c>
      <c r="K189" s="7">
        <f t="shared" si="130"/>
        <v>93.840319455741181</v>
      </c>
      <c r="L189" s="7">
        <f t="shared" si="130"/>
        <v>82.736026010438763</v>
      </c>
      <c r="M189" s="7">
        <f t="shared" si="130"/>
        <v>40.476659941255036</v>
      </c>
      <c r="N189" s="7">
        <f t="shared" si="130"/>
        <v>339.00797270205254</v>
      </c>
      <c r="O189" s="7"/>
      <c r="P189" s="7">
        <f t="shared" ref="P189" si="131">STDEVP(P52:P81)</f>
        <v>164.27171258483779</v>
      </c>
      <c r="Q189" s="7">
        <f t="shared" ref="Q189:R189" si="132">STDEVP(Q51:Q80)</f>
        <v>247.12419055113875</v>
      </c>
      <c r="R189" s="7">
        <f t="shared" si="132"/>
        <v>179.78525770732398</v>
      </c>
    </row>
    <row r="190" spans="1:18" x14ac:dyDescent="0.2">
      <c r="A190" s="21" t="s">
        <v>12</v>
      </c>
      <c r="B190" s="11">
        <f>MAX(B52:B81)</f>
        <v>53</v>
      </c>
      <c r="C190" s="11">
        <f t="shared" ref="C190:G190" si="133">MAX(C52:C81)</f>
        <v>111</v>
      </c>
      <c r="D190" s="11">
        <f t="shared" si="133"/>
        <v>281</v>
      </c>
      <c r="E190" s="11">
        <f t="shared" si="133"/>
        <v>685</v>
      </c>
      <c r="F190" s="11">
        <f t="shared" si="133"/>
        <v>1184</v>
      </c>
      <c r="G190" s="11">
        <f t="shared" si="133"/>
        <v>1641</v>
      </c>
      <c r="H190" s="11">
        <f>MAX(H51:H80)</f>
        <v>1841</v>
      </c>
      <c r="I190" s="11">
        <f t="shared" ref="I190:N190" si="134">MAX(I51:I80)</f>
        <v>1468</v>
      </c>
      <c r="J190" s="11">
        <f t="shared" si="134"/>
        <v>1398</v>
      </c>
      <c r="K190" s="11">
        <f t="shared" si="134"/>
        <v>841</v>
      </c>
      <c r="L190" s="11">
        <f t="shared" si="134"/>
        <v>458</v>
      </c>
      <c r="M190" s="11">
        <f t="shared" si="134"/>
        <v>201</v>
      </c>
      <c r="N190" s="11">
        <f t="shared" si="134"/>
        <v>8643</v>
      </c>
      <c r="O190" s="11"/>
      <c r="P190" s="11">
        <f t="shared" ref="P190" si="135">MAX(P52:P81)</f>
        <v>1958</v>
      </c>
      <c r="Q190" s="11">
        <f t="shared" ref="Q190:R190" si="136">MAX(Q51:Q80)</f>
        <v>4721</v>
      </c>
      <c r="R190" s="11">
        <f t="shared" si="136"/>
        <v>2424</v>
      </c>
    </row>
    <row r="191" spans="1:18" x14ac:dyDescent="0.2">
      <c r="A191" s="22" t="s">
        <v>13</v>
      </c>
      <c r="B191" s="47">
        <f>MIN(B52:B81)</f>
        <v>1</v>
      </c>
      <c r="C191" s="47">
        <f t="shared" ref="C191:G191" si="137">MIN(C52:C81)</f>
        <v>3</v>
      </c>
      <c r="D191" s="47">
        <f t="shared" si="137"/>
        <v>95</v>
      </c>
      <c r="E191" s="47">
        <f t="shared" si="137"/>
        <v>251</v>
      </c>
      <c r="F191" s="47">
        <f t="shared" si="137"/>
        <v>779</v>
      </c>
      <c r="G191" s="47">
        <f t="shared" si="137"/>
        <v>1123</v>
      </c>
      <c r="H191" s="47">
        <f>MIN(H51:H80)</f>
        <v>1242</v>
      </c>
      <c r="I191" s="47">
        <f t="shared" ref="I191:N191" si="138">MIN(I51:I80)</f>
        <v>989</v>
      </c>
      <c r="J191" s="47">
        <f t="shared" si="138"/>
        <v>729</v>
      </c>
      <c r="K191" s="47">
        <f t="shared" si="138"/>
        <v>435</v>
      </c>
      <c r="L191" s="47">
        <f t="shared" si="138"/>
        <v>191</v>
      </c>
      <c r="M191" s="47">
        <f t="shared" si="138"/>
        <v>37</v>
      </c>
      <c r="N191" s="47">
        <f t="shared" si="138"/>
        <v>7231</v>
      </c>
      <c r="O191" s="47"/>
      <c r="P191" s="47">
        <f t="shared" ref="P191" si="139">MIN(P52:P81)</f>
        <v>1204</v>
      </c>
      <c r="Q191" s="47">
        <f t="shared" ref="Q191:R191" si="140">MIN(Q51:Q80)</f>
        <v>3751</v>
      </c>
      <c r="R191" s="47">
        <f t="shared" si="140"/>
        <v>1666</v>
      </c>
    </row>
    <row r="192" spans="1:18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P192" s="2"/>
      <c r="Q192" s="2"/>
      <c r="R192" s="2"/>
    </row>
    <row r="193" spans="1:18" x14ac:dyDescent="0.2">
      <c r="A193" s="26" t="s">
        <v>152</v>
      </c>
      <c r="B193" s="24">
        <v>1931</v>
      </c>
      <c r="C193" s="24">
        <v>1960</v>
      </c>
      <c r="D193" s="25"/>
      <c r="E193" s="24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 x14ac:dyDescent="0.2">
      <c r="A194" s="18" t="s">
        <v>17</v>
      </c>
      <c r="B194" s="46">
        <f>AVERAGE(B42:B71)</f>
        <v>18.899999999999999</v>
      </c>
      <c r="C194" s="46">
        <f t="shared" ref="C194:G194" si="141">AVERAGE(C42:C71)</f>
        <v>40.133333333333333</v>
      </c>
      <c r="D194" s="46">
        <f t="shared" si="141"/>
        <v>171.1</v>
      </c>
      <c r="E194" s="46">
        <f t="shared" si="141"/>
        <v>492.3</v>
      </c>
      <c r="F194" s="46">
        <f t="shared" si="141"/>
        <v>949.16666666666663</v>
      </c>
      <c r="G194" s="46">
        <f t="shared" si="141"/>
        <v>1346.1333333333334</v>
      </c>
      <c r="H194" s="46">
        <f>AVERAGE(H41:H70)</f>
        <v>1480.2</v>
      </c>
      <c r="I194" s="46">
        <f t="shared" ref="I194:N194" si="142">AVERAGE(I41:I70)</f>
        <v>1279.7</v>
      </c>
      <c r="J194" s="46">
        <f t="shared" si="142"/>
        <v>1108.3333333333333</v>
      </c>
      <c r="K194" s="46">
        <f t="shared" si="142"/>
        <v>632.1</v>
      </c>
      <c r="L194" s="46">
        <f t="shared" si="142"/>
        <v>314.89999999999998</v>
      </c>
      <c r="M194" s="46">
        <f t="shared" si="142"/>
        <v>82</v>
      </c>
      <c r="N194" s="46">
        <f t="shared" si="142"/>
        <v>7913.2333333333336</v>
      </c>
      <c r="O194" s="33"/>
      <c r="P194" s="46">
        <f t="shared" ref="P194" si="143">AVERAGE(P42:P71)</f>
        <v>1612.5666666666666</v>
      </c>
      <c r="Q194" s="46">
        <f t="shared" ref="Q194:R194" si="144">AVERAGE(Q41:Q70)</f>
        <v>4102.833333333333</v>
      </c>
      <c r="R194" s="46">
        <f t="shared" si="144"/>
        <v>2055.3333333333335</v>
      </c>
    </row>
    <row r="195" spans="1:18" x14ac:dyDescent="0.2">
      <c r="A195" s="19" t="s">
        <v>18</v>
      </c>
      <c r="B195" s="7">
        <f>MEDIAN(B42:B71)</f>
        <v>14</v>
      </c>
      <c r="C195" s="7">
        <f t="shared" ref="C195:G195" si="145">MEDIAN(C42:C71)</f>
        <v>34.5</v>
      </c>
      <c r="D195" s="7">
        <f t="shared" si="145"/>
        <v>165</v>
      </c>
      <c r="E195" s="7">
        <f t="shared" si="145"/>
        <v>509</v>
      </c>
      <c r="F195" s="7">
        <f t="shared" si="145"/>
        <v>935</v>
      </c>
      <c r="G195" s="7">
        <f t="shared" si="145"/>
        <v>1336</v>
      </c>
      <c r="H195" s="7">
        <f>MEDIAN(H41:H70)</f>
        <v>1475.5</v>
      </c>
      <c r="I195" s="7">
        <f t="shared" ref="I195:N195" si="146">MEDIAN(I41:I70)</f>
        <v>1289.5</v>
      </c>
      <c r="J195" s="7">
        <f t="shared" si="146"/>
        <v>1136</v>
      </c>
      <c r="K195" s="7">
        <f t="shared" si="146"/>
        <v>641.5</v>
      </c>
      <c r="L195" s="7">
        <f t="shared" si="146"/>
        <v>324</v>
      </c>
      <c r="M195" s="7">
        <f t="shared" si="146"/>
        <v>83.5</v>
      </c>
      <c r="N195" s="7">
        <f t="shared" si="146"/>
        <v>7892</v>
      </c>
      <c r="O195" s="7"/>
      <c r="P195" s="7">
        <f t="shared" ref="P195" si="147">MEDIAN(P42:P71)</f>
        <v>1614</v>
      </c>
      <c r="Q195" s="7">
        <f t="shared" ref="Q195:R195" si="148">MEDIAN(Q41:Q70)</f>
        <v>4078.5</v>
      </c>
      <c r="R195" s="7">
        <f t="shared" si="148"/>
        <v>2034</v>
      </c>
    </row>
    <row r="196" spans="1:18" x14ac:dyDescent="0.2">
      <c r="A196" s="20" t="s">
        <v>19</v>
      </c>
      <c r="B196" s="7">
        <f>STDEVP(B42:B71)</f>
        <v>13.419761547807026</v>
      </c>
      <c r="C196" s="7">
        <f t="shared" ref="C196:G196" si="149">STDEVP(C42:C71)</f>
        <v>23.324855602744659</v>
      </c>
      <c r="D196" s="7">
        <f t="shared" si="149"/>
        <v>55.208906286335122</v>
      </c>
      <c r="E196" s="7">
        <f t="shared" si="149"/>
        <v>95.577246246164677</v>
      </c>
      <c r="F196" s="7">
        <f t="shared" si="149"/>
        <v>115.48133567329783</v>
      </c>
      <c r="G196" s="7">
        <f t="shared" si="149"/>
        <v>134.60899755299502</v>
      </c>
      <c r="H196" s="7">
        <f>STDEVP(H41:H70)</f>
        <v>152.68996910952163</v>
      </c>
      <c r="I196" s="7">
        <f t="shared" ref="I196:N196" si="150">STDEVP(I41:I70)</f>
        <v>131.50086184761932</v>
      </c>
      <c r="J196" s="7">
        <f t="shared" si="150"/>
        <v>142.95275054677643</v>
      </c>
      <c r="K196" s="7">
        <f t="shared" si="150"/>
        <v>98.030386445564247</v>
      </c>
      <c r="L196" s="7">
        <f t="shared" si="150"/>
        <v>81.943618828232545</v>
      </c>
      <c r="M196" s="7">
        <f t="shared" si="150"/>
        <v>41.547563105433753</v>
      </c>
      <c r="N196" s="7">
        <f t="shared" si="150"/>
        <v>393.04280371933476</v>
      </c>
      <c r="O196" s="7"/>
      <c r="P196" s="7">
        <f t="shared" ref="P196" si="151">STDEVP(P42:P71)</f>
        <v>179.75829759862424</v>
      </c>
      <c r="Q196" s="7">
        <f t="shared" ref="Q196:R196" si="152">STDEVP(Q41:Q70)</f>
        <v>289.07912219475298</v>
      </c>
      <c r="R196" s="7">
        <f t="shared" si="152"/>
        <v>187.86295241182836</v>
      </c>
    </row>
    <row r="197" spans="1:18" x14ac:dyDescent="0.2">
      <c r="A197" s="21" t="s">
        <v>12</v>
      </c>
      <c r="B197" s="11">
        <f>MAX(B42:B71)</f>
        <v>51</v>
      </c>
      <c r="C197" s="11">
        <f t="shared" ref="C197:G197" si="153">MAX(C42:C71)</f>
        <v>111</v>
      </c>
      <c r="D197" s="11">
        <f t="shared" si="153"/>
        <v>281</v>
      </c>
      <c r="E197" s="11">
        <f t="shared" si="153"/>
        <v>685</v>
      </c>
      <c r="F197" s="11">
        <f t="shared" si="153"/>
        <v>1184</v>
      </c>
      <c r="G197" s="11">
        <f t="shared" si="153"/>
        <v>1600</v>
      </c>
      <c r="H197" s="11">
        <f>MAX(H41:H70)</f>
        <v>1733</v>
      </c>
      <c r="I197" s="11">
        <f t="shared" ref="I197:N197" si="154">MAX(I41:I70)</f>
        <v>1715</v>
      </c>
      <c r="J197" s="11">
        <f t="shared" si="154"/>
        <v>1398</v>
      </c>
      <c r="K197" s="11">
        <f t="shared" si="154"/>
        <v>841</v>
      </c>
      <c r="L197" s="11">
        <f t="shared" si="154"/>
        <v>458</v>
      </c>
      <c r="M197" s="11">
        <f t="shared" si="154"/>
        <v>168</v>
      </c>
      <c r="N197" s="11">
        <f t="shared" si="154"/>
        <v>8722</v>
      </c>
      <c r="P197" s="11">
        <f t="shared" ref="P197" si="155">MAX(P42:P71)</f>
        <v>1958</v>
      </c>
      <c r="Q197" s="11">
        <f t="shared" ref="Q197:R197" si="156">MAX(Q41:Q70)</f>
        <v>4863</v>
      </c>
      <c r="R197" s="11">
        <f t="shared" si="156"/>
        <v>2424</v>
      </c>
    </row>
    <row r="198" spans="1:18" x14ac:dyDescent="0.2">
      <c r="A198" s="22" t="s">
        <v>13</v>
      </c>
      <c r="B198" s="47">
        <f>MIN(B42:B71)</f>
        <v>1</v>
      </c>
      <c r="C198" s="47">
        <f t="shared" ref="C198:G198" si="157">MIN(C42:C71)</f>
        <v>3</v>
      </c>
      <c r="D198" s="47">
        <f t="shared" si="157"/>
        <v>60</v>
      </c>
      <c r="E198" s="47">
        <f t="shared" si="157"/>
        <v>259</v>
      </c>
      <c r="F198" s="47">
        <f t="shared" si="157"/>
        <v>711</v>
      </c>
      <c r="G198" s="47">
        <f t="shared" si="157"/>
        <v>1075</v>
      </c>
      <c r="H198" s="47">
        <f>MIN(H41:H70)</f>
        <v>1187</v>
      </c>
      <c r="I198" s="47">
        <f t="shared" ref="I198:N198" si="158">MIN(I41:I70)</f>
        <v>989</v>
      </c>
      <c r="J198" s="47">
        <f t="shared" si="158"/>
        <v>729</v>
      </c>
      <c r="K198" s="47">
        <f t="shared" si="158"/>
        <v>435</v>
      </c>
      <c r="L198" s="47">
        <f t="shared" si="158"/>
        <v>158</v>
      </c>
      <c r="M198" s="47">
        <f t="shared" si="158"/>
        <v>13</v>
      </c>
      <c r="N198" s="47">
        <f t="shared" si="158"/>
        <v>7016</v>
      </c>
      <c r="O198" s="48"/>
      <c r="P198" s="47">
        <f t="shared" ref="P198" si="159">MIN(P42:P71)</f>
        <v>1160</v>
      </c>
      <c r="Q198" s="47">
        <f t="shared" ref="Q198:R198" si="160">MIN(Q41:Q70)</f>
        <v>3506</v>
      </c>
      <c r="R198" s="47">
        <f t="shared" si="160"/>
        <v>1666</v>
      </c>
    </row>
    <row r="199" spans="1:18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P199" s="2"/>
      <c r="Q199" s="2"/>
      <c r="R199" s="2"/>
    </row>
    <row r="200" spans="1:18" x14ac:dyDescent="0.2">
      <c r="A200" s="26" t="s">
        <v>152</v>
      </c>
      <c r="B200" s="24">
        <v>1921</v>
      </c>
      <c r="C200" s="24">
        <v>1950</v>
      </c>
      <c r="D200" s="25"/>
      <c r="E200" s="24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 x14ac:dyDescent="0.2">
      <c r="A201" s="18" t="s">
        <v>17</v>
      </c>
      <c r="B201" s="46">
        <f>AVERAGE(B32:B61)</f>
        <v>18.966666666666665</v>
      </c>
      <c r="C201" s="46">
        <f t="shared" ref="C201:G201" si="161">AVERAGE(C32:C61)</f>
        <v>44.2</v>
      </c>
      <c r="D201" s="46">
        <f t="shared" si="161"/>
        <v>168.8</v>
      </c>
      <c r="E201" s="46">
        <f t="shared" si="161"/>
        <v>502.96666666666664</v>
      </c>
      <c r="F201" s="46">
        <f t="shared" si="161"/>
        <v>944.26666666666665</v>
      </c>
      <c r="G201" s="46">
        <f t="shared" si="161"/>
        <v>1363.3666666666666</v>
      </c>
      <c r="H201" s="46">
        <f>AVERAGE(H31:H60)</f>
        <v>1496.6666666666667</v>
      </c>
      <c r="I201" s="46">
        <f t="shared" ref="I201:N201" si="162">AVERAGE(I31:I60)</f>
        <v>1279.8666666666666</v>
      </c>
      <c r="J201" s="46">
        <f t="shared" si="162"/>
        <v>1079</v>
      </c>
      <c r="K201" s="46">
        <f t="shared" si="162"/>
        <v>640.86666666666667</v>
      </c>
      <c r="L201" s="46">
        <f t="shared" si="162"/>
        <v>320.83333333333331</v>
      </c>
      <c r="M201" s="46">
        <f t="shared" si="162"/>
        <v>85.8</v>
      </c>
      <c r="N201" s="46">
        <f t="shared" si="162"/>
        <v>7923.4666666666662</v>
      </c>
      <c r="O201" s="33"/>
      <c r="P201" s="46">
        <f t="shared" ref="P201" si="163">AVERAGE(P32:P61)</f>
        <v>1616.0333333333333</v>
      </c>
      <c r="Q201" s="46">
        <f t="shared" ref="Q201:R201" si="164">AVERAGE(Q31:Q60)</f>
        <v>4128.2666666666664</v>
      </c>
      <c r="R201" s="46">
        <f t="shared" si="164"/>
        <v>2040.7</v>
      </c>
    </row>
    <row r="202" spans="1:18" x14ac:dyDescent="0.2">
      <c r="A202" s="19" t="s">
        <v>18</v>
      </c>
      <c r="B202" s="7">
        <f>MEDIAN(B32:B61)</f>
        <v>14</v>
      </c>
      <c r="C202" s="7">
        <f t="shared" ref="C202:G202" si="165">MEDIAN(C32:C61)</f>
        <v>39</v>
      </c>
      <c r="D202" s="7">
        <f t="shared" si="165"/>
        <v>168.5</v>
      </c>
      <c r="E202" s="7">
        <f t="shared" si="165"/>
        <v>506.5</v>
      </c>
      <c r="F202" s="7">
        <f t="shared" si="165"/>
        <v>934</v>
      </c>
      <c r="G202" s="7">
        <f t="shared" si="165"/>
        <v>1359</v>
      </c>
      <c r="H202" s="7">
        <f>MEDIAN(H31:H60)</f>
        <v>1483</v>
      </c>
      <c r="I202" s="7">
        <f t="shared" ref="I202:N202" si="166">MEDIAN(I31:I60)</f>
        <v>1279.5</v>
      </c>
      <c r="J202" s="7">
        <f t="shared" si="166"/>
        <v>1082</v>
      </c>
      <c r="K202" s="7">
        <f t="shared" si="166"/>
        <v>664.5</v>
      </c>
      <c r="L202" s="7">
        <f t="shared" si="166"/>
        <v>329</v>
      </c>
      <c r="M202" s="7">
        <f t="shared" si="166"/>
        <v>84.5</v>
      </c>
      <c r="N202" s="7">
        <f t="shared" si="166"/>
        <v>8005.5</v>
      </c>
      <c r="O202" s="7"/>
      <c r="P202" s="7">
        <f t="shared" ref="P202" si="167">MEDIAN(P32:P61)</f>
        <v>1619</v>
      </c>
      <c r="Q202" s="7">
        <f t="shared" ref="Q202:R202" si="168">MEDIAN(Q31:Q60)</f>
        <v>4140</v>
      </c>
      <c r="R202" s="7">
        <f t="shared" si="168"/>
        <v>2009</v>
      </c>
    </row>
    <row r="203" spans="1:18" x14ac:dyDescent="0.2">
      <c r="A203" s="20" t="s">
        <v>19</v>
      </c>
      <c r="B203" s="7">
        <f>STDEVP(B32:B61)</f>
        <v>13.654018537493723</v>
      </c>
      <c r="C203" s="7">
        <f t="shared" ref="C203:G203" si="169">STDEVP(C32:C61)</f>
        <v>24.949816298588921</v>
      </c>
      <c r="D203" s="7">
        <f t="shared" si="169"/>
        <v>63.15188041539222</v>
      </c>
      <c r="E203" s="7">
        <f t="shared" si="169"/>
        <v>104.89565714980239</v>
      </c>
      <c r="F203" s="7">
        <f t="shared" si="169"/>
        <v>103.39275710716986</v>
      </c>
      <c r="G203" s="7">
        <f t="shared" si="169"/>
        <v>142.76939058807</v>
      </c>
      <c r="H203" s="7">
        <f>STDEVP(H31:H60)</f>
        <v>171.97719487058612</v>
      </c>
      <c r="I203" s="7">
        <f t="shared" ref="I203:N203" si="170">STDEVP(I31:I60)</f>
        <v>138.00766484349901</v>
      </c>
      <c r="J203" s="7">
        <f t="shared" si="170"/>
        <v>149.8634934420877</v>
      </c>
      <c r="K203" s="7">
        <f t="shared" si="170"/>
        <v>100.86219421677391</v>
      </c>
      <c r="L203" s="7">
        <f t="shared" si="170"/>
        <v>88.929591375549577</v>
      </c>
      <c r="M203" s="7">
        <f t="shared" si="170"/>
        <v>45.698577658391081</v>
      </c>
      <c r="N203" s="7">
        <f t="shared" si="170"/>
        <v>431.39670322749981</v>
      </c>
      <c r="O203" s="7"/>
      <c r="P203" s="7">
        <f t="shared" ref="P203" si="171">STDEVP(P32:P61)</f>
        <v>173.09139846399711</v>
      </c>
      <c r="Q203" s="7">
        <f t="shared" ref="Q203:R203" si="172">STDEVP(Q31:Q60)</f>
        <v>272.87835303584552</v>
      </c>
      <c r="R203" s="7">
        <f t="shared" si="172"/>
        <v>217.12134088261951</v>
      </c>
    </row>
    <row r="204" spans="1:18" x14ac:dyDescent="0.2">
      <c r="A204" s="21" t="s">
        <v>12</v>
      </c>
      <c r="B204" s="11">
        <f>MAX(B32:B61)</f>
        <v>52</v>
      </c>
      <c r="C204" s="11">
        <f t="shared" ref="C204:G204" si="173">MAX(C32:C61)</f>
        <v>112</v>
      </c>
      <c r="D204" s="11">
        <f t="shared" si="173"/>
        <v>307</v>
      </c>
      <c r="E204" s="11">
        <f t="shared" si="173"/>
        <v>832</v>
      </c>
      <c r="F204" s="11">
        <f t="shared" si="173"/>
        <v>1102</v>
      </c>
      <c r="G204" s="11">
        <f t="shared" si="173"/>
        <v>1621</v>
      </c>
      <c r="H204" s="11">
        <f>MAX(H31:H60)</f>
        <v>1867</v>
      </c>
      <c r="I204" s="11">
        <f t="shared" ref="I204:N204" si="174">MAX(I31:I60)</f>
        <v>1715</v>
      </c>
      <c r="J204" s="11">
        <f t="shared" si="174"/>
        <v>1300</v>
      </c>
      <c r="K204" s="11">
        <f t="shared" si="174"/>
        <v>841</v>
      </c>
      <c r="L204" s="11">
        <f t="shared" si="174"/>
        <v>495</v>
      </c>
      <c r="M204" s="11">
        <f t="shared" si="174"/>
        <v>168</v>
      </c>
      <c r="N204" s="11">
        <f t="shared" si="174"/>
        <v>8722</v>
      </c>
      <c r="P204" s="11">
        <f t="shared" ref="P204" si="175">MAX(P32:P61)</f>
        <v>1937</v>
      </c>
      <c r="Q204" s="11">
        <f t="shared" ref="Q204:R204" si="176">MAX(Q31:Q60)</f>
        <v>4863</v>
      </c>
      <c r="R204" s="11">
        <f t="shared" si="176"/>
        <v>2424</v>
      </c>
    </row>
    <row r="205" spans="1:18" x14ac:dyDescent="0.2">
      <c r="A205" s="22" t="s">
        <v>13</v>
      </c>
      <c r="B205" s="47">
        <f>MIN(B32:B61)</f>
        <v>1</v>
      </c>
      <c r="C205" s="47">
        <f t="shared" ref="C205:G205" si="177">MIN(C32:C61)</f>
        <v>3</v>
      </c>
      <c r="D205" s="47">
        <f t="shared" si="177"/>
        <v>60</v>
      </c>
      <c r="E205" s="47">
        <f t="shared" si="177"/>
        <v>259</v>
      </c>
      <c r="F205" s="47">
        <f t="shared" si="177"/>
        <v>711</v>
      </c>
      <c r="G205" s="47">
        <f t="shared" si="177"/>
        <v>1060</v>
      </c>
      <c r="H205" s="47">
        <f>MIN(H31:H60)</f>
        <v>1187</v>
      </c>
      <c r="I205" s="47">
        <f t="shared" ref="I205:N205" si="178">MIN(I31:I60)</f>
        <v>1007</v>
      </c>
      <c r="J205" s="47">
        <f t="shared" si="178"/>
        <v>729</v>
      </c>
      <c r="K205" s="47">
        <f t="shared" si="178"/>
        <v>459</v>
      </c>
      <c r="L205" s="47">
        <f t="shared" si="178"/>
        <v>158</v>
      </c>
      <c r="M205" s="47">
        <f t="shared" si="178"/>
        <v>13</v>
      </c>
      <c r="N205" s="47">
        <f t="shared" si="178"/>
        <v>6816</v>
      </c>
      <c r="O205" s="48"/>
      <c r="P205" s="47">
        <f t="shared" ref="P205" si="179">MIN(P32:P61)</f>
        <v>1160</v>
      </c>
      <c r="Q205" s="47">
        <f t="shared" ref="Q205:R205" si="180">MIN(Q31:Q60)</f>
        <v>3506</v>
      </c>
      <c r="R205" s="47">
        <f t="shared" si="180"/>
        <v>1595</v>
      </c>
    </row>
    <row r="206" spans="1:18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P206" s="2"/>
      <c r="Q206" s="2"/>
      <c r="R206" s="2"/>
    </row>
    <row r="207" spans="1:18" x14ac:dyDescent="0.2">
      <c r="A207" s="26" t="s">
        <v>152</v>
      </c>
      <c r="B207" s="24">
        <v>1911</v>
      </c>
      <c r="C207" s="24">
        <v>1940</v>
      </c>
      <c r="D207" s="25"/>
      <c r="E207" s="24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 x14ac:dyDescent="0.2">
      <c r="A208" s="18" t="s">
        <v>17</v>
      </c>
      <c r="B208" s="46">
        <f>AVERAGE(B22:B51)</f>
        <v>20</v>
      </c>
      <c r="C208" s="46">
        <f t="shared" ref="C208:G208" si="181">AVERAGE(C22:C51)</f>
        <v>51.5</v>
      </c>
      <c r="D208" s="46">
        <f t="shared" si="181"/>
        <v>169</v>
      </c>
      <c r="E208" s="46">
        <f t="shared" si="181"/>
        <v>522.79999999999995</v>
      </c>
      <c r="F208" s="46">
        <f t="shared" si="181"/>
        <v>941.1</v>
      </c>
      <c r="G208" s="46">
        <f t="shared" si="181"/>
        <v>1355.4333333333334</v>
      </c>
      <c r="H208" s="46">
        <f>AVERAGE(H21:H50)</f>
        <v>1540.2333333333333</v>
      </c>
      <c r="I208" s="46">
        <f t="shared" ref="I208:N208" si="182">AVERAGE(I21:I50)</f>
        <v>1300.5</v>
      </c>
      <c r="J208" s="46">
        <f t="shared" si="182"/>
        <v>1089.9000000000001</v>
      </c>
      <c r="K208" s="46">
        <f t="shared" si="182"/>
        <v>650.13333333333333</v>
      </c>
      <c r="L208" s="46">
        <f t="shared" si="182"/>
        <v>317.3</v>
      </c>
      <c r="M208" s="46">
        <f t="shared" si="182"/>
        <v>90.2</v>
      </c>
      <c r="N208" s="46">
        <f t="shared" si="182"/>
        <v>8056.4333333333334</v>
      </c>
      <c r="O208" s="33"/>
      <c r="P208" s="46">
        <f t="shared" ref="P208" si="183">AVERAGE(P22:P51)</f>
        <v>1632.9</v>
      </c>
      <c r="Q208" s="46">
        <f t="shared" ref="Q208:R208" si="184">AVERAGE(Q21:Q50)</f>
        <v>4201.5333333333338</v>
      </c>
      <c r="R208" s="46">
        <f t="shared" si="184"/>
        <v>2057.3333333333335</v>
      </c>
    </row>
    <row r="209" spans="1:18" x14ac:dyDescent="0.2">
      <c r="A209" s="19" t="s">
        <v>18</v>
      </c>
      <c r="B209" s="7">
        <f>MEDIAN(B22:B51)</f>
        <v>16</v>
      </c>
      <c r="C209" s="7">
        <f t="shared" ref="C209:G209" si="185">MEDIAN(C22:C51)</f>
        <v>44</v>
      </c>
      <c r="D209" s="7">
        <f t="shared" si="185"/>
        <v>169</v>
      </c>
      <c r="E209" s="7">
        <f t="shared" si="185"/>
        <v>516</v>
      </c>
      <c r="F209" s="7">
        <f t="shared" si="185"/>
        <v>930</v>
      </c>
      <c r="G209" s="7">
        <f t="shared" si="185"/>
        <v>1354.5</v>
      </c>
      <c r="H209" s="7">
        <f>MEDIAN(H21:H50)</f>
        <v>1534.5</v>
      </c>
      <c r="I209" s="7">
        <f t="shared" ref="I209:N209" si="186">MEDIAN(I21:I50)</f>
        <v>1286.5</v>
      </c>
      <c r="J209" s="7">
        <f t="shared" si="186"/>
        <v>1077.5</v>
      </c>
      <c r="K209" s="7">
        <f t="shared" si="186"/>
        <v>665.5</v>
      </c>
      <c r="L209" s="7">
        <f t="shared" si="186"/>
        <v>307.5</v>
      </c>
      <c r="M209" s="7">
        <f t="shared" si="186"/>
        <v>89</v>
      </c>
      <c r="N209" s="7">
        <f t="shared" si="186"/>
        <v>8058</v>
      </c>
      <c r="O209" s="7"/>
      <c r="P209" s="7">
        <f t="shared" ref="P209" si="187">MEDIAN(P22:P51)</f>
        <v>1620.5</v>
      </c>
      <c r="Q209" s="7">
        <f t="shared" ref="Q209:R209" si="188">MEDIAN(Q21:Q50)</f>
        <v>4167</v>
      </c>
      <c r="R209" s="7">
        <f t="shared" si="188"/>
        <v>2027</v>
      </c>
    </row>
    <row r="210" spans="1:18" x14ac:dyDescent="0.2">
      <c r="A210" s="20" t="s">
        <v>19</v>
      </c>
      <c r="B210" s="7">
        <f>STDEVP(B22:B51)</f>
        <v>15.970806700560454</v>
      </c>
      <c r="C210" s="7">
        <f t="shared" ref="C210:G210" si="189">STDEVP(C22:C51)</f>
        <v>27.760583567353191</v>
      </c>
      <c r="D210" s="7">
        <f t="shared" si="189"/>
        <v>63.312452698238339</v>
      </c>
      <c r="E210" s="7">
        <f t="shared" si="189"/>
        <v>112.72308252231809</v>
      </c>
      <c r="F210" s="7">
        <f t="shared" si="189"/>
        <v>102.18687130285703</v>
      </c>
      <c r="G210" s="7">
        <f t="shared" si="189"/>
        <v>167.76783230272588</v>
      </c>
      <c r="H210" s="7">
        <f>STDEVP(H21:H50)</f>
        <v>209.85783812434127</v>
      </c>
      <c r="I210" s="7">
        <f t="shared" ref="I210:N210" si="190">STDEVP(I21:I50)</f>
        <v>167.91024388047325</v>
      </c>
      <c r="J210" s="7">
        <f t="shared" si="190"/>
        <v>127.74488900408763</v>
      </c>
      <c r="K210" s="7">
        <f t="shared" si="190"/>
        <v>93.585160267118326</v>
      </c>
      <c r="L210" s="7">
        <f t="shared" si="190"/>
        <v>88.663088900248297</v>
      </c>
      <c r="M210" s="7">
        <f t="shared" si="190"/>
        <v>50.791994119808557</v>
      </c>
      <c r="N210" s="7">
        <f t="shared" si="190"/>
        <v>532.51339158956569</v>
      </c>
      <c r="O210" s="7"/>
      <c r="P210" s="7">
        <f t="shared" ref="P210" si="191">STDEVP(P22:P51)</f>
        <v>181.33970883400028</v>
      </c>
      <c r="Q210" s="7">
        <f t="shared" ref="Q210:R210" si="192">STDEVP(Q21:Q50)</f>
        <v>350.58006535201372</v>
      </c>
      <c r="R210" s="7">
        <f t="shared" si="192"/>
        <v>183.52244791547682</v>
      </c>
    </row>
    <row r="211" spans="1:18" x14ac:dyDescent="0.2">
      <c r="A211" s="21" t="s">
        <v>12</v>
      </c>
      <c r="B211" s="11">
        <f>MAX(B22:B51)</f>
        <v>68</v>
      </c>
      <c r="C211" s="11">
        <f t="shared" ref="C211:G211" si="193">MAX(C22:C51)</f>
        <v>135</v>
      </c>
      <c r="D211" s="11">
        <f t="shared" si="193"/>
        <v>333</v>
      </c>
      <c r="E211" s="11">
        <f t="shared" si="193"/>
        <v>832</v>
      </c>
      <c r="F211" s="11">
        <f t="shared" si="193"/>
        <v>1138</v>
      </c>
      <c r="G211" s="11">
        <f t="shared" si="193"/>
        <v>1672</v>
      </c>
      <c r="H211" s="11">
        <f>MAX(H21:H50)</f>
        <v>2063</v>
      </c>
      <c r="I211" s="11">
        <f t="shared" ref="I211:N211" si="194">MAX(I21:I50)</f>
        <v>1715</v>
      </c>
      <c r="J211" s="11">
        <f t="shared" si="194"/>
        <v>1339</v>
      </c>
      <c r="K211" s="11">
        <f t="shared" si="194"/>
        <v>798</v>
      </c>
      <c r="L211" s="11">
        <f t="shared" si="194"/>
        <v>495</v>
      </c>
      <c r="M211" s="11">
        <f t="shared" si="194"/>
        <v>176</v>
      </c>
      <c r="N211" s="11">
        <f t="shared" si="194"/>
        <v>9039</v>
      </c>
      <c r="P211" s="11">
        <f t="shared" ref="P211" si="195">MAX(P22:P51)</f>
        <v>1937</v>
      </c>
      <c r="Q211" s="11">
        <f t="shared" ref="Q211:R211" si="196">MAX(Q21:Q50)</f>
        <v>4863</v>
      </c>
      <c r="R211" s="11">
        <f t="shared" si="196"/>
        <v>2360</v>
      </c>
    </row>
    <row r="212" spans="1:18" x14ac:dyDescent="0.2">
      <c r="A212" s="22" t="s">
        <v>13</v>
      </c>
      <c r="B212" s="47">
        <f>MIN(B22:B51)</f>
        <v>1</v>
      </c>
      <c r="C212" s="47">
        <f t="shared" ref="C212:G212" si="197">MIN(C22:C51)</f>
        <v>9</v>
      </c>
      <c r="D212" s="47">
        <f t="shared" si="197"/>
        <v>60</v>
      </c>
      <c r="E212" s="47">
        <f t="shared" si="197"/>
        <v>331</v>
      </c>
      <c r="F212" s="47">
        <f t="shared" si="197"/>
        <v>711</v>
      </c>
      <c r="G212" s="47">
        <f t="shared" si="197"/>
        <v>1060</v>
      </c>
      <c r="H212" s="47">
        <f>MIN(H21:H50)</f>
        <v>1187</v>
      </c>
      <c r="I212" s="47">
        <f t="shared" ref="I212:N212" si="198">MIN(I21:I50)</f>
        <v>1007</v>
      </c>
      <c r="J212" s="47">
        <f t="shared" si="198"/>
        <v>859</v>
      </c>
      <c r="K212" s="47">
        <f t="shared" si="198"/>
        <v>385</v>
      </c>
      <c r="L212" s="47">
        <f t="shared" si="198"/>
        <v>158</v>
      </c>
      <c r="M212" s="47">
        <f t="shared" si="198"/>
        <v>13</v>
      </c>
      <c r="N212" s="47">
        <f t="shared" si="198"/>
        <v>6816</v>
      </c>
      <c r="O212" s="48"/>
      <c r="P212" s="47">
        <f t="shared" ref="P212" si="199">MIN(P22:P51)</f>
        <v>1160</v>
      </c>
      <c r="Q212" s="47">
        <f t="shared" ref="Q212:R212" si="200">MIN(Q21:Q50)</f>
        <v>3506</v>
      </c>
      <c r="R212" s="47">
        <f t="shared" si="200"/>
        <v>1595</v>
      </c>
    </row>
    <row r="213" spans="1:18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P213" s="2"/>
      <c r="Q213" s="2"/>
      <c r="R213" s="2"/>
    </row>
    <row r="214" spans="1:18" x14ac:dyDescent="0.2">
      <c r="A214" s="26" t="s">
        <v>152</v>
      </c>
      <c r="B214" s="24">
        <v>1901</v>
      </c>
      <c r="C214" s="24">
        <v>1930</v>
      </c>
      <c r="D214" s="25"/>
      <c r="E214" s="24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 x14ac:dyDescent="0.2">
      <c r="A215" s="18" t="s">
        <v>17</v>
      </c>
      <c r="B215" s="46">
        <f>AVERAGE(B12:B41)</f>
        <v>25.333333333333332</v>
      </c>
      <c r="C215" s="46">
        <f t="shared" ref="C215:N215" si="201">AVERAGE(C12:C41)</f>
        <v>58.7</v>
      </c>
      <c r="D215" s="46">
        <f t="shared" si="201"/>
        <v>179.26666666666668</v>
      </c>
      <c r="E215" s="46">
        <f t="shared" si="201"/>
        <v>529.36666666666667</v>
      </c>
      <c r="F215" s="46">
        <f t="shared" si="201"/>
        <v>935.5333333333333</v>
      </c>
      <c r="G215" s="46">
        <f t="shared" si="201"/>
        <v>1385.9666666666667</v>
      </c>
      <c r="H215" s="46">
        <f t="shared" si="201"/>
        <v>1556.6</v>
      </c>
      <c r="I215" s="46">
        <f t="shared" si="201"/>
        <v>1314.7666666666667</v>
      </c>
      <c r="J215" s="46">
        <f t="shared" si="201"/>
        <v>1056.8</v>
      </c>
      <c r="K215" s="46">
        <f t="shared" si="201"/>
        <v>641.70000000000005</v>
      </c>
      <c r="L215" s="46">
        <f t="shared" si="201"/>
        <v>335.6</v>
      </c>
      <c r="M215" s="46">
        <f t="shared" si="201"/>
        <v>98.433333333333337</v>
      </c>
      <c r="N215" s="46">
        <f t="shared" si="201"/>
        <v>8118.0666666666666</v>
      </c>
      <c r="O215" s="33"/>
      <c r="P215" s="46">
        <f t="shared" ref="P215:R215" si="202">AVERAGE(P12:P41)</f>
        <v>1644.1666666666667</v>
      </c>
      <c r="Q215" s="46">
        <f t="shared" si="202"/>
        <v>4257.333333333333</v>
      </c>
      <c r="R215" s="46">
        <f t="shared" si="202"/>
        <v>2034.1</v>
      </c>
    </row>
    <row r="216" spans="1:18" x14ac:dyDescent="0.2">
      <c r="A216" s="19" t="s">
        <v>18</v>
      </c>
      <c r="B216" s="7">
        <f>MEDIAN(B12:B41)</f>
        <v>26</v>
      </c>
      <c r="C216" s="7">
        <f t="shared" ref="C216:N216" si="203">MEDIAN(C12:C41)</f>
        <v>51</v>
      </c>
      <c r="D216" s="7">
        <f t="shared" si="203"/>
        <v>182</v>
      </c>
      <c r="E216" s="7">
        <f t="shared" si="203"/>
        <v>522.5</v>
      </c>
      <c r="F216" s="7">
        <f t="shared" si="203"/>
        <v>930</v>
      </c>
      <c r="G216" s="7">
        <f t="shared" si="203"/>
        <v>1385.5</v>
      </c>
      <c r="H216" s="7">
        <f t="shared" si="203"/>
        <v>1520.5</v>
      </c>
      <c r="I216" s="7">
        <f t="shared" si="203"/>
        <v>1319.5</v>
      </c>
      <c r="J216" s="7">
        <f t="shared" si="203"/>
        <v>1055.5</v>
      </c>
      <c r="K216" s="7">
        <f t="shared" si="203"/>
        <v>640</v>
      </c>
      <c r="L216" s="7">
        <f t="shared" si="203"/>
        <v>337</v>
      </c>
      <c r="M216" s="7">
        <f t="shared" si="203"/>
        <v>98.5</v>
      </c>
      <c r="N216" s="7">
        <f t="shared" si="203"/>
        <v>8046</v>
      </c>
      <c r="O216" s="7"/>
      <c r="P216" s="7">
        <f t="shared" ref="P216:R216" si="204">MEDIAN(P12:P41)</f>
        <v>1620.5</v>
      </c>
      <c r="Q216" s="7">
        <f t="shared" si="204"/>
        <v>4207</v>
      </c>
      <c r="R216" s="7">
        <f t="shared" si="204"/>
        <v>2013</v>
      </c>
    </row>
    <row r="217" spans="1:18" x14ac:dyDescent="0.2">
      <c r="A217" s="20" t="s">
        <v>19</v>
      </c>
      <c r="B217" s="7">
        <f>STDEVP(B12:B41)</f>
        <v>15.260697523012796</v>
      </c>
      <c r="C217" s="7">
        <f t="shared" ref="C217:N217" si="205">STDEVP(C12:C41)</f>
        <v>28.932277246471056</v>
      </c>
      <c r="D217" s="7">
        <f t="shared" si="205"/>
        <v>62.874442785249045</v>
      </c>
      <c r="E217" s="7">
        <f t="shared" si="205"/>
        <v>106.65567130829106</v>
      </c>
      <c r="F217" s="7">
        <f t="shared" si="205"/>
        <v>101.35802330792016</v>
      </c>
      <c r="G217" s="7">
        <f t="shared" si="205"/>
        <v>162.3265193641781</v>
      </c>
      <c r="H217" s="7">
        <f t="shared" si="205"/>
        <v>190.66245916103497</v>
      </c>
      <c r="I217" s="7">
        <f t="shared" si="205"/>
        <v>159.57207009860954</v>
      </c>
      <c r="J217" s="7">
        <f t="shared" si="205"/>
        <v>142.61566066413135</v>
      </c>
      <c r="K217" s="7">
        <f t="shared" si="205"/>
        <v>105.31861184045297</v>
      </c>
      <c r="L217" s="7">
        <f t="shared" si="205"/>
        <v>84.019283500872589</v>
      </c>
      <c r="M217" s="7">
        <f t="shared" si="205"/>
        <v>46.471269499432537</v>
      </c>
      <c r="N217" s="7">
        <f t="shared" si="205"/>
        <v>523.99191681636546</v>
      </c>
      <c r="O217" s="7"/>
      <c r="P217" s="7">
        <f t="shared" ref="P217:R217" si="206">STDEVP(P12:P41)</f>
        <v>151.31668410617812</v>
      </c>
      <c r="Q217" s="7">
        <f t="shared" si="206"/>
        <v>349.27184573369527</v>
      </c>
      <c r="R217" s="7">
        <f t="shared" si="206"/>
        <v>202.72071921735082</v>
      </c>
    </row>
    <row r="218" spans="1:18" x14ac:dyDescent="0.2">
      <c r="A218" s="21" t="s">
        <v>12</v>
      </c>
      <c r="B218" s="11">
        <f>MAX(B12:B41)</f>
        <v>68</v>
      </c>
      <c r="C218" s="11">
        <f t="shared" ref="C218:N218" si="207">MAX(C12:C41)</f>
        <v>135</v>
      </c>
      <c r="D218" s="11">
        <f t="shared" si="207"/>
        <v>333</v>
      </c>
      <c r="E218" s="11">
        <f t="shared" si="207"/>
        <v>832</v>
      </c>
      <c r="F218" s="11">
        <f t="shared" si="207"/>
        <v>1138</v>
      </c>
      <c r="G218" s="11">
        <f t="shared" si="207"/>
        <v>1672</v>
      </c>
      <c r="H218" s="11">
        <f t="shared" si="207"/>
        <v>2063</v>
      </c>
      <c r="I218" s="11">
        <f t="shared" si="207"/>
        <v>1602</v>
      </c>
      <c r="J218" s="11">
        <f t="shared" si="207"/>
        <v>1339</v>
      </c>
      <c r="K218" s="11">
        <f t="shared" si="207"/>
        <v>857</v>
      </c>
      <c r="L218" s="11">
        <f t="shared" si="207"/>
        <v>516</v>
      </c>
      <c r="M218" s="11">
        <f t="shared" si="207"/>
        <v>176</v>
      </c>
      <c r="N218" s="11">
        <f t="shared" si="207"/>
        <v>9185</v>
      </c>
      <c r="P218" s="11">
        <f t="shared" ref="P218:R218" si="208">MAX(P12:P41)</f>
        <v>1937</v>
      </c>
      <c r="Q218" s="11">
        <f t="shared" si="208"/>
        <v>4964</v>
      </c>
      <c r="R218" s="11">
        <f t="shared" si="208"/>
        <v>2336</v>
      </c>
    </row>
    <row r="219" spans="1:18" x14ac:dyDescent="0.2">
      <c r="A219" s="22" t="s">
        <v>13</v>
      </c>
      <c r="B219" s="47">
        <f>MIN(B12:B41)</f>
        <v>1</v>
      </c>
      <c r="C219" s="47">
        <f t="shared" ref="C219:N219" si="209">MIN(C12:C41)</f>
        <v>22</v>
      </c>
      <c r="D219" s="47">
        <f t="shared" si="209"/>
        <v>73</v>
      </c>
      <c r="E219" s="47">
        <f t="shared" si="209"/>
        <v>331</v>
      </c>
      <c r="F219" s="47">
        <f t="shared" si="209"/>
        <v>759</v>
      </c>
      <c r="G219" s="47">
        <f t="shared" si="209"/>
        <v>1060</v>
      </c>
      <c r="H219" s="47">
        <f t="shared" si="209"/>
        <v>1282</v>
      </c>
      <c r="I219" s="47">
        <f t="shared" si="209"/>
        <v>1007</v>
      </c>
      <c r="J219" s="47">
        <f t="shared" si="209"/>
        <v>715</v>
      </c>
      <c r="K219" s="47">
        <f t="shared" si="209"/>
        <v>385</v>
      </c>
      <c r="L219" s="47">
        <f t="shared" si="209"/>
        <v>180</v>
      </c>
      <c r="M219" s="47">
        <f t="shared" si="209"/>
        <v>24</v>
      </c>
      <c r="N219" s="47">
        <f t="shared" si="209"/>
        <v>6816</v>
      </c>
      <c r="O219" s="48"/>
      <c r="P219" s="47">
        <f t="shared" ref="P219:R219" si="210">MIN(P12:P41)</f>
        <v>1364</v>
      </c>
      <c r="Q219" s="47">
        <f t="shared" si="210"/>
        <v>3614</v>
      </c>
      <c r="R219" s="47">
        <f t="shared" si="210"/>
        <v>1595</v>
      </c>
    </row>
    <row r="220" spans="1:18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P220" s="2"/>
      <c r="Q220" s="2"/>
      <c r="R220" s="2"/>
    </row>
    <row r="221" spans="1:18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P221" s="6"/>
      <c r="Q221" s="6"/>
      <c r="R221" s="6"/>
    </row>
    <row r="222" spans="1:18" x14ac:dyDescent="0.2">
      <c r="A222" s="23" t="s">
        <v>162</v>
      </c>
      <c r="D222" s="9"/>
      <c r="E222" s="9"/>
      <c r="G222" s="2"/>
      <c r="H222" s="2"/>
      <c r="I222" s="2"/>
      <c r="J222" s="2"/>
      <c r="K222" s="2"/>
      <c r="L222" s="2"/>
      <c r="M222" s="2"/>
      <c r="N222" s="2"/>
      <c r="P222" s="2"/>
      <c r="Q222" s="2"/>
      <c r="R222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&amp;C&amp;"Arial,Bold"Heating Degree Day Units - base 65°F: Wisconsin (statewide)</oddHeader>
    <oddFooter>&amp;CPage &amp;P</oddFooter>
  </headerFooter>
  <rowBreaks count="2" manualBreakCount="2">
    <brk id="135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HDDU4700</vt:lpstr>
      <vt:lpstr>HDDU4700!Print_Area</vt:lpstr>
      <vt:lpstr>HDDU4700!Print_Titles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2016-05-11T19:42:57Z</cp:lastPrinted>
  <dcterms:created xsi:type="dcterms:W3CDTF">2016-04-28T18:30:15Z</dcterms:created>
  <dcterms:modified xsi:type="dcterms:W3CDTF">2023-08-16T15:48:07Z</dcterms:modified>
</cp:coreProperties>
</file>