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d\Documents\CLIMO\WI-CLIMO\WI-ZONES\GRW_SEAS\MGDDU\"/>
    </mc:Choice>
  </mc:AlternateContent>
  <xr:revisionPtr revIDLastSave="0" documentId="13_ncr:1_{D49741D8-663B-4F73-98F9-5F211300A3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GGDU4700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MGGDU4700!$4:$4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3" i="1" l="1"/>
  <c r="P133" i="1" l="1"/>
  <c r="R131" i="1" l="1"/>
  <c r="Q131" i="1"/>
  <c r="P131" i="1"/>
  <c r="N131" i="1"/>
  <c r="M143" i="1" l="1"/>
  <c r="L143" i="1"/>
  <c r="K143" i="1"/>
  <c r="J143" i="1"/>
  <c r="I143" i="1"/>
  <c r="H143" i="1"/>
  <c r="G143" i="1"/>
  <c r="F143" i="1"/>
  <c r="E143" i="1"/>
  <c r="D143" i="1"/>
  <c r="C143" i="1"/>
  <c r="M142" i="1"/>
  <c r="L142" i="1"/>
  <c r="K142" i="1"/>
  <c r="J142" i="1"/>
  <c r="I142" i="1"/>
  <c r="H142" i="1"/>
  <c r="G142" i="1"/>
  <c r="F142" i="1"/>
  <c r="E142" i="1"/>
  <c r="D142" i="1"/>
  <c r="C142" i="1"/>
  <c r="M141" i="1"/>
  <c r="L141" i="1"/>
  <c r="K141" i="1"/>
  <c r="J141" i="1"/>
  <c r="I141" i="1"/>
  <c r="H141" i="1"/>
  <c r="G141" i="1"/>
  <c r="F141" i="1"/>
  <c r="E141" i="1"/>
  <c r="D141" i="1"/>
  <c r="C141" i="1"/>
  <c r="M140" i="1"/>
  <c r="L140" i="1"/>
  <c r="K140" i="1"/>
  <c r="J140" i="1"/>
  <c r="I140" i="1"/>
  <c r="H140" i="1"/>
  <c r="G140" i="1"/>
  <c r="F140" i="1"/>
  <c r="E140" i="1"/>
  <c r="D140" i="1"/>
  <c r="C140" i="1"/>
  <c r="M139" i="1"/>
  <c r="L139" i="1"/>
  <c r="K139" i="1"/>
  <c r="J139" i="1"/>
  <c r="I139" i="1"/>
  <c r="H139" i="1"/>
  <c r="G139" i="1"/>
  <c r="F139" i="1"/>
  <c r="E139" i="1"/>
  <c r="D139" i="1"/>
  <c r="C139" i="1"/>
  <c r="M138" i="1"/>
  <c r="L138" i="1"/>
  <c r="K138" i="1"/>
  <c r="J138" i="1"/>
  <c r="I138" i="1"/>
  <c r="H138" i="1"/>
  <c r="G138" i="1"/>
  <c r="F138" i="1"/>
  <c r="E138" i="1"/>
  <c r="D138" i="1"/>
  <c r="C138" i="1"/>
  <c r="B143" i="1"/>
  <c r="B142" i="1"/>
  <c r="B141" i="1"/>
  <c r="B140" i="1"/>
  <c r="B139" i="1"/>
  <c r="B138" i="1"/>
  <c r="C137" i="1"/>
  <c r="R132" i="1"/>
  <c r="Q132" i="1"/>
  <c r="P132" i="1"/>
  <c r="N132" i="1"/>
  <c r="B137" i="1" l="1"/>
  <c r="M164" i="1"/>
  <c r="L164" i="1"/>
  <c r="K164" i="1"/>
  <c r="J164" i="1"/>
  <c r="I164" i="1"/>
  <c r="H164" i="1"/>
  <c r="G164" i="1"/>
  <c r="F164" i="1"/>
  <c r="E164" i="1"/>
  <c r="D164" i="1"/>
  <c r="C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B164" i="1"/>
  <c r="B163" i="1"/>
  <c r="B162" i="1"/>
  <c r="B161" i="1"/>
  <c r="B160" i="1"/>
  <c r="C159" i="1"/>
  <c r="R130" i="1"/>
  <c r="Q130" i="1"/>
  <c r="P130" i="1"/>
  <c r="N130" i="1"/>
  <c r="R129" i="1"/>
  <c r="Q129" i="1"/>
  <c r="P129" i="1"/>
  <c r="N129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B159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B156" i="1" l="1"/>
  <c r="R128" i="1"/>
  <c r="R124" i="1"/>
  <c r="R123" i="1"/>
  <c r="N128" i="1"/>
  <c r="N124" i="1"/>
  <c r="N123" i="1"/>
  <c r="Q128" i="1" l="1"/>
  <c r="P128" i="1"/>
  <c r="Q124" i="1"/>
  <c r="P124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Q142" i="1" l="1"/>
  <c r="Q138" i="1"/>
  <c r="Q141" i="1"/>
  <c r="Q143" i="1"/>
  <c r="Q139" i="1"/>
  <c r="Q140" i="1"/>
  <c r="R143" i="1"/>
  <c r="R139" i="1"/>
  <c r="R142" i="1"/>
  <c r="R138" i="1"/>
  <c r="R140" i="1"/>
  <c r="R141" i="1"/>
  <c r="P141" i="1"/>
  <c r="P140" i="1"/>
  <c r="P142" i="1"/>
  <c r="P138" i="1"/>
  <c r="P143" i="1"/>
  <c r="P139" i="1"/>
  <c r="N138" i="1"/>
  <c r="N143" i="1"/>
  <c r="N142" i="1"/>
  <c r="N141" i="1"/>
  <c r="N140" i="1"/>
  <c r="N139" i="1"/>
  <c r="P164" i="1"/>
  <c r="P160" i="1"/>
  <c r="P161" i="1"/>
  <c r="P163" i="1"/>
  <c r="P162" i="1"/>
  <c r="Q161" i="1"/>
  <c r="Q162" i="1"/>
  <c r="Q164" i="1"/>
  <c r="Q160" i="1"/>
  <c r="Q163" i="1"/>
  <c r="N164" i="1"/>
  <c r="N163" i="1"/>
  <c r="N162" i="1"/>
  <c r="N161" i="1"/>
  <c r="N160" i="1"/>
  <c r="R162" i="1"/>
  <c r="R160" i="1"/>
  <c r="R163" i="1"/>
  <c r="R161" i="1"/>
  <c r="R164" i="1"/>
  <c r="N224" i="1"/>
  <c r="N227" i="1"/>
  <c r="N226" i="1"/>
  <c r="N225" i="1"/>
  <c r="N223" i="1"/>
  <c r="N213" i="1"/>
  <c r="N212" i="1"/>
  <c r="N210" i="1"/>
  <c r="N211" i="1"/>
  <c r="N209" i="1"/>
  <c r="N199" i="1"/>
  <c r="N197" i="1"/>
  <c r="N195" i="1"/>
  <c r="N198" i="1"/>
  <c r="N196" i="1"/>
  <c r="N185" i="1"/>
  <c r="N184" i="1"/>
  <c r="N183" i="1"/>
  <c r="N182" i="1"/>
  <c r="N181" i="1"/>
  <c r="P220" i="1"/>
  <c r="P219" i="1"/>
  <c r="P218" i="1"/>
  <c r="P217" i="1"/>
  <c r="P216" i="1"/>
  <c r="R198" i="1"/>
  <c r="R197" i="1"/>
  <c r="R196" i="1"/>
  <c r="R199" i="1"/>
  <c r="R195" i="1"/>
  <c r="R185" i="1"/>
  <c r="R181" i="1"/>
  <c r="R183" i="1"/>
  <c r="R182" i="1"/>
  <c r="R184" i="1"/>
  <c r="R169" i="1"/>
  <c r="R170" i="1"/>
  <c r="R168" i="1"/>
  <c r="R171" i="1"/>
  <c r="R167" i="1"/>
  <c r="Q219" i="1"/>
  <c r="Q218" i="1"/>
  <c r="Q217" i="1"/>
  <c r="Q220" i="1"/>
  <c r="Q216" i="1"/>
  <c r="Q192" i="1"/>
  <c r="Q191" i="1"/>
  <c r="Q190" i="1"/>
  <c r="Q188" i="1"/>
  <c r="Q189" i="1"/>
  <c r="N206" i="1"/>
  <c r="N205" i="1"/>
  <c r="N204" i="1"/>
  <c r="N203" i="1"/>
  <c r="N202" i="1"/>
  <c r="N178" i="1"/>
  <c r="N177" i="1"/>
  <c r="N176" i="1"/>
  <c r="N175" i="1"/>
  <c r="N174" i="1"/>
  <c r="P227" i="1"/>
  <c r="P226" i="1"/>
  <c r="P225" i="1"/>
  <c r="P224" i="1"/>
  <c r="P223" i="1"/>
  <c r="R220" i="1"/>
  <c r="R219" i="1"/>
  <c r="R218" i="1"/>
  <c r="R217" i="1"/>
  <c r="R216" i="1"/>
  <c r="P213" i="1"/>
  <c r="P212" i="1"/>
  <c r="P211" i="1"/>
  <c r="P210" i="1"/>
  <c r="P209" i="1"/>
  <c r="R206" i="1"/>
  <c r="R205" i="1"/>
  <c r="R204" i="1"/>
  <c r="R203" i="1"/>
  <c r="R202" i="1"/>
  <c r="P199" i="1"/>
  <c r="P198" i="1"/>
  <c r="P197" i="1"/>
  <c r="P196" i="1"/>
  <c r="P195" i="1"/>
  <c r="R192" i="1"/>
  <c r="R191" i="1"/>
  <c r="R190" i="1"/>
  <c r="R189" i="1"/>
  <c r="R188" i="1"/>
  <c r="P185" i="1"/>
  <c r="P184" i="1"/>
  <c r="P183" i="1"/>
  <c r="P182" i="1"/>
  <c r="P181" i="1"/>
  <c r="R178" i="1"/>
  <c r="R177" i="1"/>
  <c r="R176" i="1"/>
  <c r="R175" i="1"/>
  <c r="R174" i="1"/>
  <c r="P167" i="1"/>
  <c r="P171" i="1"/>
  <c r="P170" i="1"/>
  <c r="P169" i="1"/>
  <c r="P168" i="1"/>
  <c r="N171" i="1"/>
  <c r="N170" i="1"/>
  <c r="N169" i="1"/>
  <c r="N168" i="1"/>
  <c r="N167" i="1"/>
  <c r="R227" i="1"/>
  <c r="R226" i="1"/>
  <c r="R225" i="1"/>
  <c r="R224" i="1"/>
  <c r="R223" i="1"/>
  <c r="R213" i="1"/>
  <c r="R212" i="1"/>
  <c r="R211" i="1"/>
  <c r="R210" i="1"/>
  <c r="R209" i="1"/>
  <c r="P206" i="1"/>
  <c r="P205" i="1"/>
  <c r="P204" i="1"/>
  <c r="P203" i="1"/>
  <c r="P202" i="1"/>
  <c r="P192" i="1"/>
  <c r="P189" i="1"/>
  <c r="P190" i="1"/>
  <c r="P188" i="1"/>
  <c r="P191" i="1"/>
  <c r="P177" i="1"/>
  <c r="P178" i="1"/>
  <c r="P176" i="1"/>
  <c r="P175" i="1"/>
  <c r="P174" i="1"/>
  <c r="Q206" i="1"/>
  <c r="Q205" i="1"/>
  <c r="Q204" i="1"/>
  <c r="Q202" i="1"/>
  <c r="Q203" i="1"/>
  <c r="Q177" i="1"/>
  <c r="Q176" i="1"/>
  <c r="Q174" i="1"/>
  <c r="Q178" i="1"/>
  <c r="Q175" i="1"/>
  <c r="N220" i="1"/>
  <c r="N219" i="1"/>
  <c r="N218" i="1"/>
  <c r="N217" i="1"/>
  <c r="N216" i="1"/>
  <c r="N192" i="1"/>
  <c r="N191" i="1"/>
  <c r="N190" i="1"/>
  <c r="N189" i="1"/>
  <c r="N188" i="1"/>
  <c r="Q227" i="1"/>
  <c r="Q226" i="1"/>
  <c r="Q225" i="1"/>
  <c r="Q224" i="1"/>
  <c r="Q223" i="1"/>
  <c r="Q213" i="1"/>
  <c r="Q212" i="1"/>
  <c r="Q211" i="1"/>
  <c r="Q210" i="1"/>
  <c r="Q209" i="1"/>
  <c r="Q199" i="1"/>
  <c r="Q198" i="1"/>
  <c r="Q197" i="1"/>
  <c r="Q196" i="1"/>
  <c r="Q195" i="1"/>
  <c r="Q185" i="1"/>
  <c r="Q184" i="1"/>
  <c r="Q183" i="1"/>
  <c r="Q182" i="1"/>
  <c r="Q181" i="1"/>
  <c r="Q171" i="1"/>
  <c r="Q170" i="1"/>
  <c r="Q169" i="1"/>
  <c r="Q168" i="1"/>
  <c r="Q167" i="1"/>
  <c r="R157" i="1"/>
  <c r="Q157" i="1"/>
  <c r="P157" i="1"/>
  <c r="R156" i="1"/>
  <c r="Q156" i="1"/>
  <c r="P156" i="1"/>
  <c r="R155" i="1"/>
  <c r="Q155" i="1"/>
  <c r="P155" i="1"/>
  <c r="R154" i="1"/>
  <c r="Q154" i="1"/>
  <c r="P154" i="1"/>
  <c r="R153" i="1"/>
  <c r="Q153" i="1"/>
  <c r="P153" i="1"/>
  <c r="R150" i="1"/>
  <c r="Q150" i="1"/>
  <c r="P150" i="1"/>
  <c r="R149" i="1"/>
  <c r="Q149" i="1"/>
  <c r="P149" i="1"/>
  <c r="R148" i="1"/>
  <c r="Q148" i="1"/>
  <c r="P148" i="1"/>
  <c r="R147" i="1"/>
  <c r="Q147" i="1"/>
  <c r="P147" i="1"/>
  <c r="R146" i="1"/>
  <c r="Q146" i="1"/>
  <c r="P146" i="1"/>
  <c r="N157" i="1"/>
  <c r="N156" i="1"/>
  <c r="N155" i="1"/>
  <c r="N154" i="1"/>
  <c r="N153" i="1"/>
  <c r="N150" i="1"/>
  <c r="N149" i="1"/>
  <c r="N148" i="1"/>
  <c r="N147" i="1"/>
  <c r="N146" i="1"/>
  <c r="M157" i="1" l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</calcChain>
</file>

<file path=xl/sharedStrings.xml><?xml version="1.0" encoding="utf-8"?>
<sst xmlns="http://schemas.openxmlformats.org/spreadsheetml/2006/main" count="105" uniqueCount="33">
  <si>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</si>
  <si>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</si>
  <si>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</si>
  <si>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</si>
  <si>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</si>
  <si>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</si>
  <si>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</si>
  <si>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</si>
  <si>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</si>
  <si>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</si>
  <si>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</si>
  <si>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</si>
  <si>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</si>
  <si>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</si>
  <si>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</si>
  <si>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</si>
  <si>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</si>
  <si>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</si>
  <si>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</si>
  <si>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</si>
  <si>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</si>
  <si>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</si>
  <si>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</si>
  <si>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</si>
  <si>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</si>
  <si>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</si>
  <si>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Wisconsin State Climatology Office</t>
  </si>
  <si>
    <t>YEAR</t>
  </si>
  <si>
    <t>Multi-year  Statistics</t>
  </si>
  <si>
    <t>Data Source: Midwestern Regional Climate Center</t>
  </si>
  <si>
    <r>
      <t>Modified Growing Degree Day Units  [Base 50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F/Ceiling 86°F]:   Wisconsin (statewide)</t>
    </r>
  </si>
  <si>
    <t>Jan 1895 -Sep 2023</t>
  </si>
  <si>
    <t>Data as of 5 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</si>
</sst>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6" fillId="0" borderId="0" xfId="0" applyFont="1"/>
    <xf numFmtId="0" fontId="0" fillId="0" borderId="0" xfId="0" quotePrefix="1"/>
    <xf numFmtId="0" fontId="0" fillId="2" borderId="0" xfId="0" quotePrefix="1" applyFill="1"/>
    <xf numFmtId="164" fontId="0" fillId="0" borderId="11" xfId="0" applyNumberFormat="1" applyBorder="1"/>
    <xf numFmtId="0" fontId="1" fillId="0" borderId="11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3" xfId="0" applyNumberFormat="1" applyBorder="1"/>
    <xf numFmtId="1" fontId="0" fillId="0" borderId="1" xfId="0" applyNumberFormat="1" applyBorder="1"/>
    <xf numFmtId="1" fontId="0" fillId="2" borderId="0" xfId="0" applyNumberFormat="1" applyFill="1"/>
    <xf numFmtId="1" fontId="0" fillId="2" borderId="1" xfId="0" applyNumberFormat="1" applyFill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2" borderId="10" xfId="0" applyNumberFormat="1" applyFill="1" applyBorder="1"/>
    <xf numFmtId="1" fontId="0" fillId="2" borderId="11" xfId="0" applyNumberFormat="1" applyFill="1" applyBorder="1"/>
    <xf numFmtId="164" fontId="1" fillId="0" borderId="7" xfId="0" applyNumberFormat="1" applyFont="1" applyBorder="1"/>
    <xf numFmtId="164" fontId="0" fillId="0" borderId="7" xfId="0" applyNumberFormat="1" applyBorder="1"/>
    <xf numFmtId="164" fontId="1" fillId="0" borderId="11" xfId="0" applyNumberFormat="1" applyFont="1" applyBorder="1"/>
    <xf numFmtId="164" fontId="1" fillId="0" borderId="8" xfId="0" applyNumberFormat="1" applyFont="1" applyBorder="1"/>
    <xf numFmtId="164" fontId="0" fillId="0" borderId="8" xfId="0" applyNumberFormat="1" applyBorder="1"/>
    <xf numFmtId="164" fontId="2" fillId="0" borderId="11" xfId="0" applyNumberFormat="1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/>
    <xf numFmtId="0" fontId="0" fillId="0" borderId="10" xfId="0" applyBorder="1"/>
    <xf numFmtId="0" fontId="0" fillId="0" borderId="11" xfId="0" applyBorder="1"/>
    <xf numFmtId="164" fontId="9" fillId="0" borderId="5" xfId="0" applyNumberFormat="1" applyFon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0" xfId="0" applyFill="1"/>
    <xf numFmtId="0" fontId="0" fillId="2" borderId="11" xfId="0" applyFill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ward/My%20Documents/CLIMO/WI-ZONES/DROUGHT/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zoomScaleNormal="100" workbookViewId="0">
      <selection activeCell="I3" sqref="I3"/>
    </sheetView>
  </sheetViews>
  <sheetFormatPr defaultColWidth="7.6640625" defaultRowHeight="13.2" x14ac:dyDescent="0.25"/>
  <cols>
    <col min="1" max="14" width="6.6640625" customWidth="1"/>
    <col min="15" max="15" width="1.6640625" customWidth="1"/>
    <col min="16" max="19" width="6.6640625" customWidth="1"/>
  </cols>
  <sheetData>
    <row r="1" spans="1:18" ht="13.8" x14ac:dyDescent="0.25">
      <c r="I1" s="11" t="s">
        <v>26</v>
      </c>
    </row>
    <row r="2" spans="1:18" ht="14.4" x14ac:dyDescent="0.3">
      <c r="C2" s="33" t="s">
        <v>30</v>
      </c>
      <c r="G2" s="12"/>
      <c r="H2" s="1"/>
      <c r="K2" s="1"/>
      <c r="N2" s="1"/>
      <c r="O2" s="1"/>
      <c r="P2" s="4"/>
      <c r="Q2" s="4"/>
      <c r="R2" s="4"/>
    </row>
    <row r="3" spans="1:18" x14ac:dyDescent="0.25">
      <c r="A3" s="1"/>
      <c r="B3" s="1" t="s">
        <v>29</v>
      </c>
      <c r="E3" s="3"/>
      <c r="K3" s="1" t="s">
        <v>31</v>
      </c>
      <c r="P3" s="13" t="s">
        <v>23</v>
      </c>
      <c r="Q3" s="13" t="s">
        <v>24</v>
      </c>
      <c r="R3" s="13" t="s">
        <v>25</v>
      </c>
    </row>
    <row r="4" spans="1:18" s="5" customFormat="1" x14ac:dyDescent="0.25">
      <c r="A4" s="17" t="s">
        <v>27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20"/>
      <c r="P4" s="21" t="s">
        <v>15</v>
      </c>
      <c r="Q4" s="21" t="s">
        <v>16</v>
      </c>
      <c r="R4" s="21" t="s">
        <v>17</v>
      </c>
    </row>
    <row r="5" spans="1:18" x14ac:dyDescent="0.25">
      <c r="A5" s="16">
        <v>1895</v>
      </c>
      <c r="B5" s="42">
        <v>0</v>
      </c>
      <c r="C5" s="43">
        <v>2.1478790469067213</v>
      </c>
      <c r="D5" s="43">
        <v>12.377871567475157</v>
      </c>
      <c r="E5" s="43">
        <v>184.2170815970367</v>
      </c>
      <c r="F5" s="43">
        <v>365.7541938241265</v>
      </c>
      <c r="G5" s="43">
        <v>525.31394023578014</v>
      </c>
      <c r="H5" s="43">
        <v>543.27702389856472</v>
      </c>
      <c r="I5" s="43">
        <v>560.48194251522602</v>
      </c>
      <c r="J5" s="43">
        <v>449.06168750222599</v>
      </c>
      <c r="K5" s="43">
        <v>95.582024432809774</v>
      </c>
      <c r="L5" s="43">
        <v>29.851426434448133</v>
      </c>
      <c r="M5" s="43">
        <v>0</v>
      </c>
      <c r="N5" s="44">
        <f>SUM(B5:M5)</f>
        <v>2768.0650710545997</v>
      </c>
      <c r="O5" s="34"/>
      <c r="P5" s="42">
        <f>SUM(D5:F5)</f>
        <v>562.34914698863838</v>
      </c>
      <c r="Q5" s="43">
        <f>SUM(G5:I5)</f>
        <v>1629.072906649571</v>
      </c>
      <c r="R5" s="48">
        <f>SUM(J5:L5)</f>
        <v>574.49513836948393</v>
      </c>
    </row>
    <row r="6" spans="1:18" x14ac:dyDescent="0.25">
      <c r="A6" s="14">
        <v>1896</v>
      </c>
      <c r="B6" s="8">
        <v>0</v>
      </c>
      <c r="C6" s="8">
        <v>4.0828792249884245</v>
      </c>
      <c r="D6" s="8">
        <v>5.6342914129002395</v>
      </c>
      <c r="E6" s="8">
        <v>190.2069843644264</v>
      </c>
      <c r="F6" s="8">
        <v>430.26587598390137</v>
      </c>
      <c r="G6" s="8">
        <v>524.14079139509204</v>
      </c>
      <c r="H6" s="8">
        <v>586.47293158100933</v>
      </c>
      <c r="I6" s="8">
        <v>573.99154111906535</v>
      </c>
      <c r="J6" s="8">
        <v>256.58601346297684</v>
      </c>
      <c r="K6" s="8">
        <v>112.50311642981801</v>
      </c>
      <c r="L6" s="8">
        <v>13.069505289026605</v>
      </c>
      <c r="M6" s="8">
        <v>1.2059871068846386</v>
      </c>
      <c r="N6" s="45">
        <f t="shared" ref="N6:N69" si="0">SUM(B6:M6)</f>
        <v>2698.1599173700893</v>
      </c>
      <c r="O6" s="34"/>
      <c r="P6" s="49">
        <f t="shared" ref="P6:P69" si="1">SUM(D6:F6)</f>
        <v>626.10715176122801</v>
      </c>
      <c r="Q6" s="8">
        <f t="shared" ref="Q6:Q69" si="2">SUM(G6:I6)</f>
        <v>1684.6052640951666</v>
      </c>
      <c r="R6" s="50">
        <f t="shared" ref="R6:R69" si="3">SUM(J6:L6)</f>
        <v>382.15863518182147</v>
      </c>
    </row>
    <row r="7" spans="1:18" x14ac:dyDescent="0.25">
      <c r="A7" s="14">
        <v>1897</v>
      </c>
      <c r="B7" s="8">
        <v>0.45220287067706666</v>
      </c>
      <c r="C7" s="8">
        <v>0</v>
      </c>
      <c r="D7" s="8">
        <v>13.444491932898815</v>
      </c>
      <c r="E7" s="8">
        <v>89.74069523097198</v>
      </c>
      <c r="F7" s="8">
        <v>271.68794743028104</v>
      </c>
      <c r="G7" s="8">
        <v>440.56134914698873</v>
      </c>
      <c r="H7" s="8">
        <v>670.30699504932875</v>
      </c>
      <c r="I7" s="8">
        <v>474.3380168821455</v>
      </c>
      <c r="J7" s="8">
        <v>499.16689817288176</v>
      </c>
      <c r="K7" s="8">
        <v>201.05737792499201</v>
      </c>
      <c r="L7" s="8">
        <v>15.853509990383586</v>
      </c>
      <c r="M7" s="8">
        <v>0</v>
      </c>
      <c r="N7" s="45">
        <f t="shared" si="0"/>
        <v>2676.6094846315491</v>
      </c>
      <c r="O7" s="34"/>
      <c r="P7" s="49">
        <f t="shared" si="1"/>
        <v>374.87313459415185</v>
      </c>
      <c r="Q7" s="8">
        <f t="shared" si="2"/>
        <v>1585.206361078463</v>
      </c>
      <c r="R7" s="50">
        <f t="shared" si="3"/>
        <v>716.07778608825743</v>
      </c>
    </row>
    <row r="8" spans="1:18" x14ac:dyDescent="0.25">
      <c r="A8" s="14">
        <v>1898</v>
      </c>
      <c r="B8" s="8">
        <v>0</v>
      </c>
      <c r="C8" s="8">
        <v>0.17760088328525128</v>
      </c>
      <c r="D8" s="8">
        <v>15.664672151583147</v>
      </c>
      <c r="E8" s="8">
        <v>112.40622217473377</v>
      </c>
      <c r="F8" s="8">
        <v>298.83479360330517</v>
      </c>
      <c r="G8" s="8">
        <v>507.71667200911776</v>
      </c>
      <c r="H8" s="8">
        <v>617.18265840367553</v>
      </c>
      <c r="I8" s="8">
        <v>538.12298322470349</v>
      </c>
      <c r="J8" s="8">
        <v>404.36620721587065</v>
      </c>
      <c r="K8" s="8">
        <v>105.6764255440396</v>
      </c>
      <c r="L8" s="8">
        <v>17.958453538483457</v>
      </c>
      <c r="M8" s="8">
        <v>0</v>
      </c>
      <c r="N8" s="45">
        <f t="shared" si="0"/>
        <v>2618.1066887487973</v>
      </c>
      <c r="O8" s="34"/>
      <c r="P8" s="49">
        <f t="shared" si="1"/>
        <v>426.9056879296221</v>
      </c>
      <c r="Q8" s="8">
        <f t="shared" si="2"/>
        <v>1663.0223136374966</v>
      </c>
      <c r="R8" s="50">
        <f t="shared" si="3"/>
        <v>528.00108629839372</v>
      </c>
    </row>
    <row r="9" spans="1:18" x14ac:dyDescent="0.25">
      <c r="A9" s="14">
        <v>1899</v>
      </c>
      <c r="B9" s="8">
        <v>0</v>
      </c>
      <c r="C9" s="8">
        <v>9.6199736439078254E-2</v>
      </c>
      <c r="D9" s="8">
        <v>0.26940200163835171</v>
      </c>
      <c r="E9" s="8">
        <v>191.1128859920932</v>
      </c>
      <c r="F9" s="8">
        <v>306.50776436228944</v>
      </c>
      <c r="G9" s="8">
        <v>508.22383089361398</v>
      </c>
      <c r="H9" s="8">
        <v>616.86453324785418</v>
      </c>
      <c r="I9" s="8">
        <v>611.02432596075084</v>
      </c>
      <c r="J9" s="8">
        <v>307.62435445382346</v>
      </c>
      <c r="K9" s="8">
        <v>223.92707554225882</v>
      </c>
      <c r="L9" s="8">
        <v>35.361951063147771</v>
      </c>
      <c r="M9" s="8">
        <v>0.17270363642839334</v>
      </c>
      <c r="N9" s="45">
        <f t="shared" si="0"/>
        <v>2801.1850268903377</v>
      </c>
      <c r="O9" s="34"/>
      <c r="P9" s="49">
        <f t="shared" si="1"/>
        <v>497.89005235602099</v>
      </c>
      <c r="Q9" s="8">
        <f t="shared" si="2"/>
        <v>1736.1126901022189</v>
      </c>
      <c r="R9" s="50">
        <f t="shared" si="3"/>
        <v>566.91338105923012</v>
      </c>
    </row>
    <row r="10" spans="1:18" x14ac:dyDescent="0.25">
      <c r="A10" s="14">
        <v>1900</v>
      </c>
      <c r="B10" s="8">
        <v>0</v>
      </c>
      <c r="C10" s="8">
        <v>4.8099868219539127E-2</v>
      </c>
      <c r="D10" s="8">
        <v>1.5352245610286002</v>
      </c>
      <c r="E10" s="8">
        <v>196.24849520960217</v>
      </c>
      <c r="F10" s="8">
        <v>375.26646365352423</v>
      </c>
      <c r="G10" s="8">
        <v>489.19460768600629</v>
      </c>
      <c r="H10" s="8">
        <v>572.06336147024251</v>
      </c>
      <c r="I10" s="8">
        <v>724.12998183566617</v>
      </c>
      <c r="J10" s="8">
        <v>373.26726502119175</v>
      </c>
      <c r="K10" s="8">
        <v>286.13678455675466</v>
      </c>
      <c r="L10" s="8">
        <v>15.20235424012537</v>
      </c>
      <c r="M10" s="8">
        <v>0</v>
      </c>
      <c r="N10" s="45">
        <f t="shared" si="0"/>
        <v>3033.092638102361</v>
      </c>
      <c r="O10" s="34"/>
      <c r="P10" s="49">
        <f t="shared" si="1"/>
        <v>573.05018342415497</v>
      </c>
      <c r="Q10" s="8">
        <f t="shared" si="2"/>
        <v>1785.3879509919147</v>
      </c>
      <c r="R10" s="50">
        <f t="shared" si="3"/>
        <v>674.60640381807173</v>
      </c>
    </row>
    <row r="11" spans="1:18" x14ac:dyDescent="0.25">
      <c r="A11" s="15">
        <v>1901</v>
      </c>
      <c r="B11" s="46">
        <v>0</v>
      </c>
      <c r="C11" s="46">
        <v>0</v>
      </c>
      <c r="D11" s="46">
        <v>2.3452113829825123</v>
      </c>
      <c r="E11" s="46">
        <v>177.59887096199736</v>
      </c>
      <c r="F11" s="46">
        <v>319.16132421555011</v>
      </c>
      <c r="G11" s="46">
        <v>538.34537165651602</v>
      </c>
      <c r="H11" s="46">
        <v>713.21478434305675</v>
      </c>
      <c r="I11" s="46">
        <v>583.58562168322828</v>
      </c>
      <c r="J11" s="46">
        <v>326.93891797556716</v>
      </c>
      <c r="K11" s="46">
        <v>185.53497524664317</v>
      </c>
      <c r="L11" s="46">
        <v>11.598318908715317</v>
      </c>
      <c r="M11" s="46">
        <v>0</v>
      </c>
      <c r="N11" s="47">
        <f t="shared" si="0"/>
        <v>2858.3233963742568</v>
      </c>
      <c r="O11" s="35"/>
      <c r="P11" s="51">
        <f t="shared" si="1"/>
        <v>499.10540656053001</v>
      </c>
      <c r="Q11" s="46">
        <f t="shared" si="2"/>
        <v>1835.1457776828011</v>
      </c>
      <c r="R11" s="52">
        <f t="shared" si="3"/>
        <v>524.07221213092566</v>
      </c>
    </row>
    <row r="12" spans="1:18" x14ac:dyDescent="0.25">
      <c r="A12" s="15">
        <v>1902</v>
      </c>
      <c r="B12" s="46">
        <v>0</v>
      </c>
      <c r="C12" s="46">
        <v>0</v>
      </c>
      <c r="D12" s="46">
        <v>41.315347081240866</v>
      </c>
      <c r="E12" s="46">
        <v>129.21328845674395</v>
      </c>
      <c r="F12" s="46">
        <v>357.02384514015034</v>
      </c>
      <c r="G12" s="46">
        <v>396.95004808206005</v>
      </c>
      <c r="H12" s="46">
        <v>639.10547779321155</v>
      </c>
      <c r="I12" s="46">
        <v>483.80838408661896</v>
      </c>
      <c r="J12" s="46">
        <v>279.80409231755533</v>
      </c>
      <c r="K12" s="46">
        <v>155.94625494176728</v>
      </c>
      <c r="L12" s="46">
        <v>30.907771485557578</v>
      </c>
      <c r="M12" s="46">
        <v>0</v>
      </c>
      <c r="N12" s="47">
        <f t="shared" si="0"/>
        <v>2514.0745093849059</v>
      </c>
      <c r="O12" s="35"/>
      <c r="P12" s="51">
        <f t="shared" si="1"/>
        <v>527.55248067813523</v>
      </c>
      <c r="Q12" s="46">
        <f t="shared" si="2"/>
        <v>1519.8639099618904</v>
      </c>
      <c r="R12" s="52">
        <f t="shared" si="3"/>
        <v>466.6581187448802</v>
      </c>
    </row>
    <row r="13" spans="1:18" x14ac:dyDescent="0.25">
      <c r="A13" s="15">
        <v>1903</v>
      </c>
      <c r="B13" s="46">
        <v>0</v>
      </c>
      <c r="C13" s="46">
        <v>0</v>
      </c>
      <c r="D13" s="46">
        <v>37.576521708159703</v>
      </c>
      <c r="E13" s="46">
        <v>108.02731773337608</v>
      </c>
      <c r="F13" s="46">
        <v>340.96564803932046</v>
      </c>
      <c r="G13" s="46">
        <v>423.08040388930442</v>
      </c>
      <c r="H13" s="46">
        <v>573.40962353527812</v>
      </c>
      <c r="I13" s="46">
        <v>446.45026178010465</v>
      </c>
      <c r="J13" s="46">
        <v>319.17291733447314</v>
      </c>
      <c r="K13" s="46">
        <v>170.91619475015139</v>
      </c>
      <c r="L13" s="46">
        <v>34.600153150265342</v>
      </c>
      <c r="M13" s="46">
        <v>0</v>
      </c>
      <c r="N13" s="47">
        <f t="shared" si="0"/>
        <v>2454.1990419204335</v>
      </c>
      <c r="O13" s="35"/>
      <c r="P13" s="51">
        <f t="shared" si="1"/>
        <v>486.56948748085625</v>
      </c>
      <c r="Q13" s="46">
        <f t="shared" si="2"/>
        <v>1442.9402892046871</v>
      </c>
      <c r="R13" s="52">
        <f t="shared" si="3"/>
        <v>524.68926523488983</v>
      </c>
    </row>
    <row r="14" spans="1:18" x14ac:dyDescent="0.25">
      <c r="A14" s="15">
        <v>1904</v>
      </c>
      <c r="B14" s="46">
        <v>0</v>
      </c>
      <c r="C14" s="46">
        <v>0</v>
      </c>
      <c r="D14" s="46">
        <v>1.2299034797164938</v>
      </c>
      <c r="E14" s="46">
        <v>81.729280193752899</v>
      </c>
      <c r="F14" s="46">
        <v>300.89119207892583</v>
      </c>
      <c r="G14" s="46">
        <v>447.75374861986683</v>
      </c>
      <c r="H14" s="46">
        <v>532.88599209317238</v>
      </c>
      <c r="I14" s="46">
        <v>469.16168037895784</v>
      </c>
      <c r="J14" s="46">
        <v>330.34875520888988</v>
      </c>
      <c r="K14" s="46">
        <v>136.09500658902306</v>
      </c>
      <c r="L14" s="46">
        <v>47.442604266837627</v>
      </c>
      <c r="M14" s="46">
        <v>0</v>
      </c>
      <c r="N14" s="47">
        <f t="shared" si="0"/>
        <v>2347.5381629091426</v>
      </c>
      <c r="O14" s="35"/>
      <c r="P14" s="51">
        <f t="shared" si="1"/>
        <v>383.85037575239522</v>
      </c>
      <c r="Q14" s="46">
        <f t="shared" si="2"/>
        <v>1449.8014210919969</v>
      </c>
      <c r="R14" s="52">
        <f t="shared" si="3"/>
        <v>513.88636606475052</v>
      </c>
    </row>
    <row r="15" spans="1:18" x14ac:dyDescent="0.25">
      <c r="A15" s="15">
        <v>1905</v>
      </c>
      <c r="B15" s="46">
        <v>0</v>
      </c>
      <c r="C15" s="46">
        <v>0</v>
      </c>
      <c r="D15" s="46">
        <v>45.408715318588165</v>
      </c>
      <c r="E15" s="46">
        <v>101.86871816789542</v>
      </c>
      <c r="F15" s="46">
        <v>258.29737863731879</v>
      </c>
      <c r="G15" s="46">
        <v>448.78982797307413</v>
      </c>
      <c r="H15" s="46">
        <v>558.24808562168323</v>
      </c>
      <c r="I15" s="46">
        <v>571.50407807101897</v>
      </c>
      <c r="J15" s="46">
        <v>400.57543540976604</v>
      </c>
      <c r="K15" s="46">
        <v>145.78468141183177</v>
      </c>
      <c r="L15" s="46">
        <v>16.736492502760264</v>
      </c>
      <c r="M15" s="46">
        <v>0</v>
      </c>
      <c r="N15" s="47">
        <f t="shared" si="0"/>
        <v>2547.2134131139369</v>
      </c>
      <c r="O15" s="35"/>
      <c r="P15" s="51">
        <f t="shared" si="1"/>
        <v>405.57481212380236</v>
      </c>
      <c r="Q15" s="46">
        <f t="shared" si="2"/>
        <v>1578.5419916657763</v>
      </c>
      <c r="R15" s="52">
        <f t="shared" si="3"/>
        <v>563.09660932435804</v>
      </c>
    </row>
    <row r="16" spans="1:18" x14ac:dyDescent="0.25">
      <c r="A16" s="15">
        <v>1906</v>
      </c>
      <c r="B16" s="46">
        <v>0.71850625066780638</v>
      </c>
      <c r="C16" s="46">
        <v>0</v>
      </c>
      <c r="D16" s="46">
        <v>0</v>
      </c>
      <c r="E16" s="46">
        <v>169.7280158136553</v>
      </c>
      <c r="F16" s="46">
        <v>296.74213769277344</v>
      </c>
      <c r="G16" s="46">
        <v>470.99563699825478</v>
      </c>
      <c r="H16" s="46">
        <v>579.43181251558212</v>
      </c>
      <c r="I16" s="46">
        <v>625.55996010969841</v>
      </c>
      <c r="J16" s="46">
        <v>453.88787975923356</v>
      </c>
      <c r="K16" s="46">
        <v>146.63906400256437</v>
      </c>
      <c r="L16" s="46">
        <v>15.557787512910924</v>
      </c>
      <c r="M16" s="46">
        <v>0</v>
      </c>
      <c r="N16" s="47">
        <f t="shared" si="0"/>
        <v>2759.2608006553405</v>
      </c>
      <c r="O16" s="35"/>
      <c r="P16" s="51">
        <f t="shared" si="1"/>
        <v>466.47015350642874</v>
      </c>
      <c r="Q16" s="46">
        <f t="shared" si="2"/>
        <v>1675.9874096235353</v>
      </c>
      <c r="R16" s="52">
        <f t="shared" si="3"/>
        <v>616.08473127470893</v>
      </c>
    </row>
    <row r="17" spans="1:18" x14ac:dyDescent="0.25">
      <c r="A17" s="15">
        <v>1907</v>
      </c>
      <c r="B17" s="46">
        <v>0</v>
      </c>
      <c r="C17" s="46">
        <v>4.8099868219539127E-2</v>
      </c>
      <c r="D17" s="46">
        <v>35.750115753107522</v>
      </c>
      <c r="E17" s="46">
        <v>32.631655803682726</v>
      </c>
      <c r="F17" s="46">
        <v>172.19954054920402</v>
      </c>
      <c r="G17" s="46">
        <v>460.28128005128752</v>
      </c>
      <c r="H17" s="46">
        <v>573.6686077572391</v>
      </c>
      <c r="I17" s="46">
        <v>507.37657157103683</v>
      </c>
      <c r="J17" s="46">
        <v>314.02090679203621</v>
      </c>
      <c r="K17" s="46">
        <v>124.32729636357162</v>
      </c>
      <c r="L17" s="46">
        <v>0.97581650461231617</v>
      </c>
      <c r="M17" s="46">
        <v>0</v>
      </c>
      <c r="N17" s="47">
        <f t="shared" si="0"/>
        <v>2221.2798910139977</v>
      </c>
      <c r="O17" s="35"/>
      <c r="P17" s="51">
        <f t="shared" si="1"/>
        <v>240.58131210599427</v>
      </c>
      <c r="Q17" s="46">
        <f t="shared" si="2"/>
        <v>1541.3264593795634</v>
      </c>
      <c r="R17" s="52">
        <f t="shared" si="3"/>
        <v>439.32401966022019</v>
      </c>
    </row>
    <row r="18" spans="1:18" x14ac:dyDescent="0.25">
      <c r="A18" s="15">
        <v>1908</v>
      </c>
      <c r="B18" s="46">
        <v>0</v>
      </c>
      <c r="C18" s="46">
        <v>0</v>
      </c>
      <c r="D18" s="46">
        <v>11.452380952380953</v>
      </c>
      <c r="E18" s="46">
        <v>142.78610606546283</v>
      </c>
      <c r="F18" s="46">
        <v>301.92777006090392</v>
      </c>
      <c r="G18" s="46">
        <v>455.22853225059663</v>
      </c>
      <c r="H18" s="46">
        <v>603.25542258788323</v>
      </c>
      <c r="I18" s="46">
        <v>528.03075471026102</v>
      </c>
      <c r="J18" s="46">
        <v>483.79004167111867</v>
      </c>
      <c r="K18" s="46">
        <v>182.4643302347117</v>
      </c>
      <c r="L18" s="46">
        <v>25.863197635074975</v>
      </c>
      <c r="M18" s="46">
        <v>0</v>
      </c>
      <c r="N18" s="47">
        <f t="shared" si="0"/>
        <v>2734.7985361683936</v>
      </c>
      <c r="O18" s="35"/>
      <c r="P18" s="51">
        <f t="shared" si="1"/>
        <v>456.16625707874772</v>
      </c>
      <c r="Q18" s="46">
        <f t="shared" si="2"/>
        <v>1586.5147095487409</v>
      </c>
      <c r="R18" s="52">
        <f t="shared" si="3"/>
        <v>692.11756954090527</v>
      </c>
    </row>
    <row r="19" spans="1:18" x14ac:dyDescent="0.25">
      <c r="A19" s="15">
        <v>1909</v>
      </c>
      <c r="B19" s="46">
        <v>0.31750186985789081</v>
      </c>
      <c r="C19" s="46">
        <v>0</v>
      </c>
      <c r="D19" s="46">
        <v>4.8099868219539127E-2</v>
      </c>
      <c r="E19" s="46">
        <v>26.757523951989175</v>
      </c>
      <c r="F19" s="46">
        <v>276.81390461943943</v>
      </c>
      <c r="G19" s="46">
        <v>485.77721978843897</v>
      </c>
      <c r="H19" s="46">
        <v>584.75202122733913</v>
      </c>
      <c r="I19" s="46">
        <v>627.47287815649827</v>
      </c>
      <c r="J19" s="46">
        <v>344.80706628201017</v>
      </c>
      <c r="K19" s="46">
        <v>127.66969405563273</v>
      </c>
      <c r="L19" s="46">
        <v>58.167628307867659</v>
      </c>
      <c r="M19" s="46">
        <v>0</v>
      </c>
      <c r="N19" s="47">
        <f t="shared" si="0"/>
        <v>2532.5835381272927</v>
      </c>
      <c r="O19" s="35"/>
      <c r="P19" s="51">
        <f t="shared" si="1"/>
        <v>303.61952843964815</v>
      </c>
      <c r="Q19" s="46">
        <f t="shared" si="2"/>
        <v>1698.0021191722763</v>
      </c>
      <c r="R19" s="52">
        <f t="shared" si="3"/>
        <v>530.6443886455105</v>
      </c>
    </row>
    <row r="20" spans="1:18" x14ac:dyDescent="0.25">
      <c r="A20" s="15">
        <v>1910</v>
      </c>
      <c r="B20" s="46">
        <v>0</v>
      </c>
      <c r="C20" s="46">
        <v>0</v>
      </c>
      <c r="D20" s="46">
        <v>146.8804181358407</v>
      </c>
      <c r="E20" s="46">
        <v>199.73346511379424</v>
      </c>
      <c r="F20" s="46">
        <v>228.45038643729745</v>
      </c>
      <c r="G20" s="46">
        <v>533.58035046479324</v>
      </c>
      <c r="H20" s="46">
        <v>639.71259393809885</v>
      </c>
      <c r="I20" s="46">
        <v>559.26131709228196</v>
      </c>
      <c r="J20" s="46">
        <v>326.10132848951105</v>
      </c>
      <c r="K20" s="46">
        <v>218.80888271538981</v>
      </c>
      <c r="L20" s="46">
        <v>0.45220287067706666</v>
      </c>
      <c r="M20" s="46">
        <v>0</v>
      </c>
      <c r="N20" s="47">
        <f t="shared" si="0"/>
        <v>2852.9809452576842</v>
      </c>
      <c r="O20" s="35"/>
      <c r="P20" s="51">
        <f t="shared" si="1"/>
        <v>575.06426968693233</v>
      </c>
      <c r="Q20" s="46">
        <f t="shared" si="2"/>
        <v>1732.5542614951742</v>
      </c>
      <c r="R20" s="52">
        <f t="shared" si="3"/>
        <v>545.36241407557793</v>
      </c>
    </row>
    <row r="21" spans="1:18" x14ac:dyDescent="0.25">
      <c r="A21" s="14">
        <v>1911</v>
      </c>
      <c r="B21" s="8">
        <v>0</v>
      </c>
      <c r="C21" s="8">
        <v>0</v>
      </c>
      <c r="D21" s="8">
        <v>34.317359404494781</v>
      </c>
      <c r="E21" s="8">
        <v>112.62994621932543</v>
      </c>
      <c r="F21" s="8">
        <v>438.72846101791504</v>
      </c>
      <c r="G21" s="8">
        <v>584.42244541795787</v>
      </c>
      <c r="H21" s="8">
        <v>591.66812693663849</v>
      </c>
      <c r="I21" s="8">
        <v>514.56145599601098</v>
      </c>
      <c r="J21" s="8">
        <v>316.0677422801582</v>
      </c>
      <c r="K21" s="8">
        <v>100.57921074188839</v>
      </c>
      <c r="L21" s="8">
        <v>4.2897389322221038</v>
      </c>
      <c r="M21" s="8">
        <v>0.59799836164832421</v>
      </c>
      <c r="N21" s="45">
        <f t="shared" si="0"/>
        <v>2697.8624853082597</v>
      </c>
      <c r="O21" s="34"/>
      <c r="P21" s="49">
        <f t="shared" si="1"/>
        <v>585.67576664173521</v>
      </c>
      <c r="Q21" s="8">
        <f t="shared" si="2"/>
        <v>1690.6520283506075</v>
      </c>
      <c r="R21" s="50">
        <f t="shared" si="3"/>
        <v>420.93669195426872</v>
      </c>
    </row>
    <row r="22" spans="1:18" x14ac:dyDescent="0.25">
      <c r="A22" s="14">
        <v>1912</v>
      </c>
      <c r="B22" s="8">
        <v>0</v>
      </c>
      <c r="C22" s="8">
        <v>0</v>
      </c>
      <c r="D22" s="8">
        <v>1.1308010115040781</v>
      </c>
      <c r="E22" s="8">
        <v>142.77709513124623</v>
      </c>
      <c r="F22" s="8">
        <v>310.27990882216761</v>
      </c>
      <c r="G22" s="8">
        <v>424.52094240837698</v>
      </c>
      <c r="H22" s="8">
        <v>586.48502332870316</v>
      </c>
      <c r="I22" s="8">
        <v>458.34916479680879</v>
      </c>
      <c r="J22" s="8">
        <v>371.05166150229724</v>
      </c>
      <c r="K22" s="8">
        <v>174.08186415927631</v>
      </c>
      <c r="L22" s="8">
        <v>24.353082594294264</v>
      </c>
      <c r="M22" s="8">
        <v>0.18280086903871495</v>
      </c>
      <c r="N22" s="45">
        <f t="shared" si="0"/>
        <v>2493.2123446237133</v>
      </c>
      <c r="O22" s="34"/>
      <c r="P22" s="49">
        <f t="shared" si="1"/>
        <v>454.18780496491792</v>
      </c>
      <c r="Q22" s="8">
        <f t="shared" si="2"/>
        <v>1469.355130533889</v>
      </c>
      <c r="R22" s="50">
        <f t="shared" si="3"/>
        <v>569.48660825586785</v>
      </c>
    </row>
    <row r="23" spans="1:18" x14ac:dyDescent="0.25">
      <c r="A23" s="14">
        <v>1913</v>
      </c>
      <c r="B23" s="8">
        <v>4.8099868219539127E-2</v>
      </c>
      <c r="C23" s="8">
        <v>0.51449585069629944</v>
      </c>
      <c r="D23" s="8">
        <v>14.405598888770168</v>
      </c>
      <c r="E23" s="8">
        <v>182.82003063005308</v>
      </c>
      <c r="F23" s="8">
        <v>262.36015243793855</v>
      </c>
      <c r="G23" s="8">
        <v>557.63710510382157</v>
      </c>
      <c r="H23" s="8">
        <v>579.01460269971858</v>
      </c>
      <c r="I23" s="8">
        <v>586.41900844107272</v>
      </c>
      <c r="J23" s="8">
        <v>360.55866011325992</v>
      </c>
      <c r="K23" s="8">
        <v>151.66951597392884</v>
      </c>
      <c r="L23" s="8">
        <v>31.00074794315632</v>
      </c>
      <c r="M23" s="8">
        <v>2.1926844036043738</v>
      </c>
      <c r="N23" s="45">
        <f t="shared" si="0"/>
        <v>2728.6407023542401</v>
      </c>
      <c r="O23" s="34"/>
      <c r="P23" s="49">
        <f t="shared" si="1"/>
        <v>459.58578195676182</v>
      </c>
      <c r="Q23" s="8">
        <f t="shared" si="2"/>
        <v>1723.0707162446129</v>
      </c>
      <c r="R23" s="50">
        <f t="shared" si="3"/>
        <v>543.22892403034507</v>
      </c>
    </row>
    <row r="24" spans="1:18" x14ac:dyDescent="0.25">
      <c r="A24" s="14">
        <v>1914</v>
      </c>
      <c r="B24" s="8">
        <v>0.18280086903871495</v>
      </c>
      <c r="C24" s="8">
        <v>0</v>
      </c>
      <c r="D24" s="8">
        <v>7.547440965915162</v>
      </c>
      <c r="E24" s="8">
        <v>124.9913096128504</v>
      </c>
      <c r="F24" s="8">
        <v>365.35605655874917</v>
      </c>
      <c r="G24" s="8">
        <v>455.59669836520999</v>
      </c>
      <c r="H24" s="8">
        <v>667.4706343270293</v>
      </c>
      <c r="I24" s="8">
        <v>535.83867578444995</v>
      </c>
      <c r="J24" s="8">
        <v>360.76657050254659</v>
      </c>
      <c r="K24" s="8">
        <v>253.68746660968051</v>
      </c>
      <c r="L24" s="8">
        <v>24.996331516899954</v>
      </c>
      <c r="M24" s="8">
        <v>0</v>
      </c>
      <c r="N24" s="45">
        <f t="shared" si="0"/>
        <v>2796.4339851123696</v>
      </c>
      <c r="O24" s="34"/>
      <c r="P24" s="49">
        <f t="shared" si="1"/>
        <v>497.8948071375147</v>
      </c>
      <c r="Q24" s="8">
        <f t="shared" si="2"/>
        <v>1658.9060084766893</v>
      </c>
      <c r="R24" s="50">
        <f t="shared" si="3"/>
        <v>639.45036862912707</v>
      </c>
    </row>
    <row r="25" spans="1:18" x14ac:dyDescent="0.25">
      <c r="A25" s="14">
        <v>1915</v>
      </c>
      <c r="B25" s="8">
        <v>0</v>
      </c>
      <c r="C25" s="8">
        <v>0</v>
      </c>
      <c r="D25" s="8">
        <v>0.41599886027709509</v>
      </c>
      <c r="E25" s="8">
        <v>264.3617907896143</v>
      </c>
      <c r="F25" s="8">
        <v>194.30772518431456</v>
      </c>
      <c r="G25" s="8">
        <v>362.25097054528624</v>
      </c>
      <c r="H25" s="8">
        <v>491.32019090358659</v>
      </c>
      <c r="I25" s="8">
        <v>429.7602486020586</v>
      </c>
      <c r="J25" s="8">
        <v>346.61673255689715</v>
      </c>
      <c r="K25" s="8">
        <v>164.71202407664637</v>
      </c>
      <c r="L25" s="8">
        <v>30.532891690707693</v>
      </c>
      <c r="M25" s="8">
        <v>0</v>
      </c>
      <c r="N25" s="45">
        <f t="shared" si="0"/>
        <v>2284.2785732093885</v>
      </c>
      <c r="O25" s="34"/>
      <c r="P25" s="49">
        <f t="shared" si="1"/>
        <v>459.08551483420598</v>
      </c>
      <c r="Q25" s="8">
        <f t="shared" si="2"/>
        <v>1283.3314100509315</v>
      </c>
      <c r="R25" s="50">
        <f t="shared" si="3"/>
        <v>541.86164832425129</v>
      </c>
    </row>
    <row r="26" spans="1:18" x14ac:dyDescent="0.25">
      <c r="A26" s="14">
        <v>1916</v>
      </c>
      <c r="B26" s="8">
        <v>4.8099868219539127E-2</v>
      </c>
      <c r="C26" s="8">
        <v>0</v>
      </c>
      <c r="D26" s="8">
        <v>11.407290664957083</v>
      </c>
      <c r="E26" s="8">
        <v>87.715425437190589</v>
      </c>
      <c r="F26" s="8">
        <v>275.70596929871425</v>
      </c>
      <c r="G26" s="8">
        <v>350.11785447163157</v>
      </c>
      <c r="H26" s="8">
        <v>744.86095380560607</v>
      </c>
      <c r="I26" s="8">
        <v>609.94417138583185</v>
      </c>
      <c r="J26" s="8">
        <v>322.9966164476262</v>
      </c>
      <c r="K26" s="8">
        <v>143.28870605833959</v>
      </c>
      <c r="L26" s="8">
        <v>25.993019197207683</v>
      </c>
      <c r="M26" s="8">
        <v>2.9827082665526943</v>
      </c>
      <c r="N26" s="45">
        <f t="shared" si="0"/>
        <v>2575.0608149018772</v>
      </c>
      <c r="O26" s="34"/>
      <c r="P26" s="49">
        <f t="shared" si="1"/>
        <v>374.8286854008619</v>
      </c>
      <c r="Q26" s="8">
        <f t="shared" si="2"/>
        <v>1704.9229796630696</v>
      </c>
      <c r="R26" s="50">
        <f t="shared" si="3"/>
        <v>492.27834170317345</v>
      </c>
    </row>
    <row r="27" spans="1:18" x14ac:dyDescent="0.25">
      <c r="A27" s="14">
        <v>1917</v>
      </c>
      <c r="B27" s="8">
        <v>0</v>
      </c>
      <c r="C27" s="8">
        <v>0</v>
      </c>
      <c r="D27" s="8">
        <v>6.4464508316415579</v>
      </c>
      <c r="E27" s="8">
        <v>61.145991380845537</v>
      </c>
      <c r="F27" s="8">
        <v>235.78455675463903</v>
      </c>
      <c r="G27" s="8">
        <v>369.62273391031812</v>
      </c>
      <c r="H27" s="8">
        <v>605.85201410407092</v>
      </c>
      <c r="I27" s="8">
        <v>476.10675998147951</v>
      </c>
      <c r="J27" s="8">
        <v>304.31759091070984</v>
      </c>
      <c r="K27" s="8">
        <v>40.085372368842826</v>
      </c>
      <c r="L27" s="8">
        <v>44.816112832567576</v>
      </c>
      <c r="M27" s="8">
        <v>0</v>
      </c>
      <c r="N27" s="45">
        <f t="shared" si="0"/>
        <v>2144.1775830751153</v>
      </c>
      <c r="O27" s="34"/>
      <c r="P27" s="49">
        <f t="shared" si="1"/>
        <v>303.37699896712616</v>
      </c>
      <c r="Q27" s="8">
        <f t="shared" si="2"/>
        <v>1451.5815079958684</v>
      </c>
      <c r="R27" s="50">
        <f t="shared" si="3"/>
        <v>389.21907611212021</v>
      </c>
    </row>
    <row r="28" spans="1:18" x14ac:dyDescent="0.25">
      <c r="A28" s="14">
        <v>1918</v>
      </c>
      <c r="B28" s="8">
        <v>0</v>
      </c>
      <c r="C28" s="8">
        <v>0.28359511343804539</v>
      </c>
      <c r="D28" s="8">
        <v>65.036934145385899</v>
      </c>
      <c r="E28" s="8">
        <v>87.761085586066898</v>
      </c>
      <c r="F28" s="8">
        <v>368.75271574598429</v>
      </c>
      <c r="G28" s="8">
        <v>445.60882572924459</v>
      </c>
      <c r="H28" s="8">
        <v>566.22846101791515</v>
      </c>
      <c r="I28" s="8">
        <v>593.8266374612673</v>
      </c>
      <c r="J28" s="8">
        <v>233.617551732735</v>
      </c>
      <c r="K28" s="8">
        <v>181.59657370801722</v>
      </c>
      <c r="L28" s="8">
        <v>29.283826619653095</v>
      </c>
      <c r="M28" s="8">
        <v>4.8099868219539127E-2</v>
      </c>
      <c r="N28" s="45">
        <f t="shared" si="0"/>
        <v>2572.0443067279275</v>
      </c>
      <c r="O28" s="34"/>
      <c r="P28" s="49">
        <f t="shared" si="1"/>
        <v>521.55073547743712</v>
      </c>
      <c r="Q28" s="8">
        <f t="shared" si="2"/>
        <v>1605.663924208427</v>
      </c>
      <c r="R28" s="50">
        <f t="shared" si="3"/>
        <v>444.49795206040534</v>
      </c>
    </row>
    <row r="29" spans="1:18" x14ac:dyDescent="0.25">
      <c r="A29" s="14">
        <v>1919</v>
      </c>
      <c r="B29" s="8">
        <v>0</v>
      </c>
      <c r="C29" s="8">
        <v>0</v>
      </c>
      <c r="D29" s="8">
        <v>17.854346974391852</v>
      </c>
      <c r="E29" s="8">
        <v>93.129785945791937</v>
      </c>
      <c r="F29" s="8">
        <v>291.52400541368382</v>
      </c>
      <c r="G29" s="8">
        <v>593.21791858104507</v>
      </c>
      <c r="H29" s="8">
        <v>653.27014994479464</v>
      </c>
      <c r="I29" s="8">
        <v>529.56124229796626</v>
      </c>
      <c r="J29" s="8">
        <v>396.40424546782072</v>
      </c>
      <c r="K29" s="8">
        <v>129.49106029846493</v>
      </c>
      <c r="L29" s="8">
        <v>3.1641022901307121</v>
      </c>
      <c r="M29" s="8">
        <v>0</v>
      </c>
      <c r="N29" s="45">
        <f t="shared" si="0"/>
        <v>2707.61685721409</v>
      </c>
      <c r="O29" s="34"/>
      <c r="P29" s="49">
        <f t="shared" si="1"/>
        <v>402.50813833386758</v>
      </c>
      <c r="Q29" s="8">
        <f t="shared" si="2"/>
        <v>1776.0493108238061</v>
      </c>
      <c r="R29" s="50">
        <f t="shared" si="3"/>
        <v>529.05940805641637</v>
      </c>
    </row>
    <row r="30" spans="1:18" x14ac:dyDescent="0.25">
      <c r="A30" s="14">
        <v>1920</v>
      </c>
      <c r="B30" s="8">
        <v>0</v>
      </c>
      <c r="C30" s="8">
        <v>0</v>
      </c>
      <c r="D30" s="8">
        <v>40.335666203654235</v>
      </c>
      <c r="E30" s="8">
        <v>44.677440609751756</v>
      </c>
      <c r="F30" s="8">
        <v>306.56394913986543</v>
      </c>
      <c r="G30" s="8">
        <v>512.62476404174231</v>
      </c>
      <c r="H30" s="8">
        <v>530.72443637140725</v>
      </c>
      <c r="I30" s="8">
        <v>526.08531894433168</v>
      </c>
      <c r="J30" s="8">
        <v>427.63844071660083</v>
      </c>
      <c r="K30" s="8">
        <v>294.39852904512588</v>
      </c>
      <c r="L30" s="8">
        <v>2.9819781315667626</v>
      </c>
      <c r="M30" s="8">
        <v>0.91359475727463768</v>
      </c>
      <c r="N30" s="45">
        <f t="shared" si="0"/>
        <v>2686.9441179613209</v>
      </c>
      <c r="O30" s="34"/>
      <c r="P30" s="49">
        <f t="shared" si="1"/>
        <v>391.57705595327138</v>
      </c>
      <c r="Q30" s="8">
        <f t="shared" si="2"/>
        <v>1569.4345193574811</v>
      </c>
      <c r="R30" s="50">
        <f t="shared" si="3"/>
        <v>725.01894789329344</v>
      </c>
    </row>
    <row r="31" spans="1:18" x14ac:dyDescent="0.25">
      <c r="A31" s="15">
        <v>1921</v>
      </c>
      <c r="B31" s="46">
        <v>4.8099868219539127E-2</v>
      </c>
      <c r="C31" s="46">
        <v>3.9992876731844569</v>
      </c>
      <c r="D31" s="46">
        <v>37.958578195676182</v>
      </c>
      <c r="E31" s="46">
        <v>193.48074936780998</v>
      </c>
      <c r="F31" s="46">
        <v>381.5560066958721</v>
      </c>
      <c r="G31" s="46">
        <v>617.04744096591514</v>
      </c>
      <c r="H31" s="46">
        <v>750.38827153898205</v>
      </c>
      <c r="I31" s="46">
        <v>575.94687822773085</v>
      </c>
      <c r="J31" s="46">
        <v>424.77892937279631</v>
      </c>
      <c r="K31" s="46">
        <v>144.05132314705989</v>
      </c>
      <c r="L31" s="46">
        <v>1.5835025109520249</v>
      </c>
      <c r="M31" s="46">
        <v>8.6601132599636713E-2</v>
      </c>
      <c r="N31" s="47">
        <f t="shared" si="0"/>
        <v>3130.9256686967983</v>
      </c>
      <c r="O31" s="35"/>
      <c r="P31" s="51">
        <f t="shared" si="1"/>
        <v>612.99533425935829</v>
      </c>
      <c r="Q31" s="46">
        <f t="shared" si="2"/>
        <v>1943.3825907326282</v>
      </c>
      <c r="R31" s="52">
        <f t="shared" si="3"/>
        <v>570.41375503080826</v>
      </c>
    </row>
    <row r="32" spans="1:18" x14ac:dyDescent="0.25">
      <c r="A32" s="15">
        <v>1922</v>
      </c>
      <c r="B32" s="46">
        <v>0</v>
      </c>
      <c r="C32" s="46">
        <v>0</v>
      </c>
      <c r="D32" s="46">
        <v>7.2410513943797419</v>
      </c>
      <c r="E32" s="46">
        <v>99.01611639420166</v>
      </c>
      <c r="F32" s="46">
        <v>395.60243259607512</v>
      </c>
      <c r="G32" s="46">
        <v>503.66996117818854</v>
      </c>
      <c r="H32" s="46">
        <v>548.21836378530463</v>
      </c>
      <c r="I32" s="46">
        <v>586.13603661359832</v>
      </c>
      <c r="J32" s="46">
        <v>423.61397229048691</v>
      </c>
      <c r="K32" s="46">
        <v>201.27303486839762</v>
      </c>
      <c r="L32" s="46">
        <v>26.787780033479361</v>
      </c>
      <c r="M32" s="46">
        <v>0</v>
      </c>
      <c r="N32" s="47">
        <f t="shared" si="0"/>
        <v>2791.5587491541119</v>
      </c>
      <c r="O32" s="35"/>
      <c r="P32" s="51">
        <f t="shared" si="1"/>
        <v>501.85960038465652</v>
      </c>
      <c r="Q32" s="46">
        <f t="shared" si="2"/>
        <v>1638.0243615770914</v>
      </c>
      <c r="R32" s="52">
        <f t="shared" si="3"/>
        <v>651.67478719236397</v>
      </c>
    </row>
    <row r="33" spans="1:18" x14ac:dyDescent="0.25">
      <c r="A33" s="15">
        <v>1923</v>
      </c>
      <c r="B33" s="46">
        <v>0</v>
      </c>
      <c r="C33" s="46">
        <v>0.32320048438223459</v>
      </c>
      <c r="D33" s="46">
        <v>3.6560886134558537</v>
      </c>
      <c r="E33" s="46">
        <v>121.51891227695269</v>
      </c>
      <c r="F33" s="46">
        <v>314.08179292659474</v>
      </c>
      <c r="G33" s="46">
        <v>565.22388431812522</v>
      </c>
      <c r="H33" s="46">
        <v>659.92429746767834</v>
      </c>
      <c r="I33" s="46">
        <v>494.23720482957583</v>
      </c>
      <c r="J33" s="46">
        <v>361.4454357659294</v>
      </c>
      <c r="K33" s="46">
        <v>148.56348612743525</v>
      </c>
      <c r="L33" s="46">
        <v>24.160700929586493</v>
      </c>
      <c r="M33" s="46">
        <v>0.5841079887452364</v>
      </c>
      <c r="N33" s="47">
        <f t="shared" si="0"/>
        <v>2693.719111728461</v>
      </c>
      <c r="O33" s="35"/>
      <c r="P33" s="51">
        <f t="shared" si="1"/>
        <v>439.25679381700331</v>
      </c>
      <c r="Q33" s="46">
        <f t="shared" si="2"/>
        <v>1719.3853866153793</v>
      </c>
      <c r="R33" s="52">
        <f t="shared" si="3"/>
        <v>534.16962282295117</v>
      </c>
    </row>
    <row r="34" spans="1:18" x14ac:dyDescent="0.25">
      <c r="A34" s="15">
        <v>1924</v>
      </c>
      <c r="B34" s="46">
        <v>0</v>
      </c>
      <c r="C34" s="46">
        <v>0</v>
      </c>
      <c r="D34" s="46">
        <v>0.73269936246750011</v>
      </c>
      <c r="E34" s="46">
        <v>77.518538305374506</v>
      </c>
      <c r="F34" s="46">
        <v>166.40533176621432</v>
      </c>
      <c r="G34" s="46">
        <v>387.68857071624461</v>
      </c>
      <c r="H34" s="46">
        <v>529.02268760907498</v>
      </c>
      <c r="I34" s="46">
        <v>496.37067706663817</v>
      </c>
      <c r="J34" s="46">
        <v>250.96322612814762</v>
      </c>
      <c r="K34" s="46">
        <v>261.16353242867825</v>
      </c>
      <c r="L34" s="46">
        <v>31.075043630017454</v>
      </c>
      <c r="M34" s="46">
        <v>0</v>
      </c>
      <c r="N34" s="47">
        <f t="shared" si="0"/>
        <v>2200.9403070128569</v>
      </c>
      <c r="O34" s="35"/>
      <c r="P34" s="51">
        <f t="shared" si="1"/>
        <v>244.65656943405634</v>
      </c>
      <c r="Q34" s="46">
        <f t="shared" si="2"/>
        <v>1413.0819353919578</v>
      </c>
      <c r="R34" s="52">
        <f t="shared" si="3"/>
        <v>543.20180218684334</v>
      </c>
    </row>
    <row r="35" spans="1:18" x14ac:dyDescent="0.25">
      <c r="A35" s="15">
        <v>1925</v>
      </c>
      <c r="B35" s="46">
        <v>0</v>
      </c>
      <c r="C35" s="46">
        <v>1.0505930120739395</v>
      </c>
      <c r="D35" s="46">
        <v>43.677511842433312</v>
      </c>
      <c r="E35" s="46">
        <v>203.87717704883002</v>
      </c>
      <c r="F35" s="46">
        <v>276.10574491576739</v>
      </c>
      <c r="G35" s="46">
        <v>490.95880970189125</v>
      </c>
      <c r="H35" s="46">
        <v>566.80580190191267</v>
      </c>
      <c r="I35" s="46">
        <v>588.9763151333832</v>
      </c>
      <c r="J35" s="46">
        <v>414.65678313210094</v>
      </c>
      <c r="K35" s="46">
        <v>40.778626633899634</v>
      </c>
      <c r="L35" s="46">
        <v>14.845745628094171</v>
      </c>
      <c r="M35" s="46">
        <v>0</v>
      </c>
      <c r="N35" s="47">
        <f t="shared" si="0"/>
        <v>2641.7331089503864</v>
      </c>
      <c r="O35" s="35"/>
      <c r="P35" s="51">
        <f t="shared" si="1"/>
        <v>523.6604338070307</v>
      </c>
      <c r="Q35" s="46">
        <f t="shared" si="2"/>
        <v>1646.7409267371872</v>
      </c>
      <c r="R35" s="52">
        <f t="shared" si="3"/>
        <v>470.28115539409475</v>
      </c>
    </row>
    <row r="36" spans="1:18" x14ac:dyDescent="0.25">
      <c r="A36" s="15">
        <v>1926</v>
      </c>
      <c r="B36" s="46">
        <v>0</v>
      </c>
      <c r="C36" s="46">
        <v>0</v>
      </c>
      <c r="D36" s="46">
        <v>4.6119955835737443</v>
      </c>
      <c r="E36" s="46">
        <v>115.89334686754283</v>
      </c>
      <c r="F36" s="46">
        <v>342.38700715888444</v>
      </c>
      <c r="G36" s="46">
        <v>378.88816468995969</v>
      </c>
      <c r="H36" s="46">
        <v>591.44844534672507</v>
      </c>
      <c r="I36" s="46">
        <v>539.64905438615244</v>
      </c>
      <c r="J36" s="46">
        <v>288.09716137764008</v>
      </c>
      <c r="K36" s="46">
        <v>111.2194500836984</v>
      </c>
      <c r="L36" s="46">
        <v>5.0405848203155612</v>
      </c>
      <c r="M36" s="46">
        <v>0</v>
      </c>
      <c r="N36" s="47">
        <f t="shared" si="0"/>
        <v>2377.2352103144922</v>
      </c>
      <c r="O36" s="35"/>
      <c r="P36" s="51">
        <f t="shared" si="1"/>
        <v>462.89234961000102</v>
      </c>
      <c r="Q36" s="46">
        <f t="shared" si="2"/>
        <v>1509.9856644228371</v>
      </c>
      <c r="R36" s="52">
        <f t="shared" si="3"/>
        <v>404.35719628165407</v>
      </c>
    </row>
    <row r="37" spans="1:18" x14ac:dyDescent="0.25">
      <c r="A37" s="15">
        <v>1927</v>
      </c>
      <c r="B37" s="46">
        <v>0</v>
      </c>
      <c r="C37" s="46">
        <v>0.46639598247676034</v>
      </c>
      <c r="D37" s="46">
        <v>26.530184848808638</v>
      </c>
      <c r="E37" s="46">
        <v>102.8745770559533</v>
      </c>
      <c r="F37" s="46">
        <v>211.35448943975496</v>
      </c>
      <c r="G37" s="46">
        <v>414.61060654628346</v>
      </c>
      <c r="H37" s="46">
        <v>532.38944687822777</v>
      </c>
      <c r="I37" s="46">
        <v>451.83719770630762</v>
      </c>
      <c r="J37" s="46">
        <v>414.52858211347365</v>
      </c>
      <c r="K37" s="46">
        <v>190.35974285001959</v>
      </c>
      <c r="L37" s="46">
        <v>8.351640132492788</v>
      </c>
      <c r="M37" s="46">
        <v>0</v>
      </c>
      <c r="N37" s="47">
        <f t="shared" si="0"/>
        <v>2353.3028635537985</v>
      </c>
      <c r="O37" s="35"/>
      <c r="P37" s="51">
        <f t="shared" si="1"/>
        <v>340.75925134451688</v>
      </c>
      <c r="Q37" s="46">
        <f t="shared" si="2"/>
        <v>1398.8372511308189</v>
      </c>
      <c r="R37" s="52">
        <f t="shared" si="3"/>
        <v>613.23996509598601</v>
      </c>
    </row>
    <row r="38" spans="1:18" x14ac:dyDescent="0.25">
      <c r="A38" s="15">
        <v>1928</v>
      </c>
      <c r="B38" s="46">
        <v>4.8099868219539127E-2</v>
      </c>
      <c r="C38" s="46">
        <v>0</v>
      </c>
      <c r="D38" s="46">
        <v>40.108291484132913</v>
      </c>
      <c r="E38" s="46">
        <v>69.327599102468213</v>
      </c>
      <c r="F38" s="46">
        <v>336.14219824055283</v>
      </c>
      <c r="G38" s="46">
        <v>366.08054635466749</v>
      </c>
      <c r="H38" s="46">
        <v>606.63462976813753</v>
      </c>
      <c r="I38" s="46">
        <v>564.14335577162808</v>
      </c>
      <c r="J38" s="46">
        <v>282.48233429497458</v>
      </c>
      <c r="K38" s="46">
        <v>171.95077821704598</v>
      </c>
      <c r="L38" s="46">
        <v>14.678384442782349</v>
      </c>
      <c r="M38" s="46">
        <v>0</v>
      </c>
      <c r="N38" s="47">
        <f t="shared" si="0"/>
        <v>2451.5962175446093</v>
      </c>
      <c r="O38" s="35"/>
      <c r="P38" s="51">
        <f t="shared" si="1"/>
        <v>445.57808882715392</v>
      </c>
      <c r="Q38" s="46">
        <f t="shared" si="2"/>
        <v>1536.8585318944331</v>
      </c>
      <c r="R38" s="52">
        <f t="shared" si="3"/>
        <v>469.11149695480293</v>
      </c>
    </row>
    <row r="39" spans="1:18" x14ac:dyDescent="0.25">
      <c r="A39" s="15">
        <v>1929</v>
      </c>
      <c r="B39" s="46">
        <v>0</v>
      </c>
      <c r="C39" s="46">
        <v>0</v>
      </c>
      <c r="D39" s="46">
        <v>20.334847027816362</v>
      </c>
      <c r="E39" s="46">
        <v>131.55707518609537</v>
      </c>
      <c r="F39" s="46">
        <v>269.77406774228018</v>
      </c>
      <c r="G39" s="46">
        <v>435.80183067991589</v>
      </c>
      <c r="H39" s="46">
        <v>621.77748691099487</v>
      </c>
      <c r="I39" s="46">
        <v>534.29832247034938</v>
      </c>
      <c r="J39" s="46">
        <v>331.24616233928128</v>
      </c>
      <c r="K39" s="46">
        <v>148.84672507746555</v>
      </c>
      <c r="L39" s="46">
        <v>3.3443922071446379</v>
      </c>
      <c r="M39" s="46">
        <v>0</v>
      </c>
      <c r="N39" s="47">
        <f t="shared" si="0"/>
        <v>2496.9809096413437</v>
      </c>
      <c r="O39" s="35"/>
      <c r="P39" s="51">
        <f t="shared" si="1"/>
        <v>421.66598995619188</v>
      </c>
      <c r="Q39" s="46">
        <f t="shared" si="2"/>
        <v>1591.8776400612601</v>
      </c>
      <c r="R39" s="52">
        <f t="shared" si="3"/>
        <v>483.43727962389153</v>
      </c>
    </row>
    <row r="40" spans="1:18" x14ac:dyDescent="0.25">
      <c r="A40" s="15">
        <v>1930</v>
      </c>
      <c r="B40" s="46">
        <v>0</v>
      </c>
      <c r="C40" s="46">
        <v>16.901146846173024</v>
      </c>
      <c r="D40" s="46">
        <v>18.52856430530327</v>
      </c>
      <c r="E40" s="46">
        <v>161.37772910211208</v>
      </c>
      <c r="F40" s="46">
        <v>320.28469922000215</v>
      </c>
      <c r="G40" s="46">
        <v>502.56508886277027</v>
      </c>
      <c r="H40" s="46">
        <v>640.44917548171111</v>
      </c>
      <c r="I40" s="46">
        <v>606.65639135235244</v>
      </c>
      <c r="J40" s="46">
        <v>386.63767496527407</v>
      </c>
      <c r="K40" s="46">
        <v>151.31459913808453</v>
      </c>
      <c r="L40" s="46">
        <v>74.509135591409347</v>
      </c>
      <c r="M40" s="46">
        <v>0.11019695836449764</v>
      </c>
      <c r="N40" s="47">
        <f t="shared" si="0"/>
        <v>2879.3344018235571</v>
      </c>
      <c r="O40" s="35"/>
      <c r="P40" s="51">
        <f t="shared" si="1"/>
        <v>500.19099262741747</v>
      </c>
      <c r="Q40" s="46">
        <f t="shared" si="2"/>
        <v>1749.6706556968338</v>
      </c>
      <c r="R40" s="52">
        <f t="shared" si="3"/>
        <v>612.46140969476801</v>
      </c>
    </row>
    <row r="41" spans="1:18" x14ac:dyDescent="0.25">
      <c r="A41" s="14">
        <v>1931</v>
      </c>
      <c r="B41" s="8">
        <v>0</v>
      </c>
      <c r="C41" s="8">
        <v>2.0032410870107205</v>
      </c>
      <c r="D41" s="8">
        <v>1.4170851586707982</v>
      </c>
      <c r="E41" s="8">
        <v>174.28268689674823</v>
      </c>
      <c r="F41" s="8">
        <v>277.7401431776899</v>
      </c>
      <c r="G41" s="8">
        <v>571.36499626028433</v>
      </c>
      <c r="H41" s="8">
        <v>671.28772660896834</v>
      </c>
      <c r="I41" s="8">
        <v>550.79347864800377</v>
      </c>
      <c r="J41" s="8">
        <v>483.61904761904759</v>
      </c>
      <c r="K41" s="8">
        <v>201.65753107525731</v>
      </c>
      <c r="L41" s="8">
        <v>68.106653132457154</v>
      </c>
      <c r="M41" s="8">
        <v>0.13470100081917585</v>
      </c>
      <c r="N41" s="45">
        <f t="shared" si="0"/>
        <v>3002.4072906649576</v>
      </c>
      <c r="O41" s="34"/>
      <c r="P41" s="49">
        <f t="shared" si="1"/>
        <v>453.43991523310893</v>
      </c>
      <c r="Q41" s="8">
        <f t="shared" si="2"/>
        <v>1793.4462015172562</v>
      </c>
      <c r="R41" s="50">
        <f t="shared" si="3"/>
        <v>753.38323182676208</v>
      </c>
    </row>
    <row r="42" spans="1:18" x14ac:dyDescent="0.25">
      <c r="A42" s="14">
        <v>1932</v>
      </c>
      <c r="B42" s="8">
        <v>0</v>
      </c>
      <c r="C42" s="8">
        <v>4.1080955942586455</v>
      </c>
      <c r="D42" s="8">
        <v>3.8664921465968582</v>
      </c>
      <c r="E42" s="8">
        <v>103.15505573957333</v>
      </c>
      <c r="F42" s="8">
        <v>317.92700430957723</v>
      </c>
      <c r="G42" s="8">
        <v>552.27996224667868</v>
      </c>
      <c r="H42" s="8">
        <v>628.77346226448708</v>
      </c>
      <c r="I42" s="8">
        <v>599.12501335612774</v>
      </c>
      <c r="J42" s="8">
        <v>349.83126758556824</v>
      </c>
      <c r="K42" s="8">
        <v>103.14223385689355</v>
      </c>
      <c r="L42" s="8">
        <v>11.269811589557291</v>
      </c>
      <c r="M42" s="8">
        <v>1.0756847241514407</v>
      </c>
      <c r="N42" s="45">
        <f t="shared" si="0"/>
        <v>2674.5540834134699</v>
      </c>
      <c r="O42" s="34"/>
      <c r="P42" s="49">
        <f t="shared" si="1"/>
        <v>424.94855219574742</v>
      </c>
      <c r="Q42" s="8">
        <f t="shared" si="2"/>
        <v>1780.1784378672935</v>
      </c>
      <c r="R42" s="50">
        <f t="shared" si="3"/>
        <v>464.24331303201905</v>
      </c>
    </row>
    <row r="43" spans="1:18" x14ac:dyDescent="0.25">
      <c r="A43" s="14">
        <v>1933</v>
      </c>
      <c r="B43" s="8">
        <v>0.23319799123838017</v>
      </c>
      <c r="C43" s="8">
        <v>0.60339423727606223</v>
      </c>
      <c r="D43" s="8">
        <v>4.5348683976208282</v>
      </c>
      <c r="E43" s="8">
        <v>98.211988460305591</v>
      </c>
      <c r="F43" s="8">
        <v>319.77494034262924</v>
      </c>
      <c r="G43" s="8">
        <v>661.99734658261207</v>
      </c>
      <c r="H43" s="8">
        <v>671.12471061723124</v>
      </c>
      <c r="I43" s="8">
        <v>550.39966876803078</v>
      </c>
      <c r="J43" s="8">
        <v>456.80384300316985</v>
      </c>
      <c r="K43" s="8">
        <v>135.68703921359119</v>
      </c>
      <c r="L43" s="8">
        <v>11.625992805499163</v>
      </c>
      <c r="M43" s="8">
        <v>0.13470100081917585</v>
      </c>
      <c r="N43" s="45">
        <f t="shared" si="0"/>
        <v>2911.1316914200233</v>
      </c>
      <c r="O43" s="34"/>
      <c r="P43" s="49">
        <f t="shared" si="1"/>
        <v>422.52179720055562</v>
      </c>
      <c r="Q43" s="8">
        <f t="shared" si="2"/>
        <v>1883.5217259678741</v>
      </c>
      <c r="R43" s="50">
        <f t="shared" si="3"/>
        <v>604.11687502226027</v>
      </c>
    </row>
    <row r="44" spans="1:18" x14ac:dyDescent="0.25">
      <c r="A44" s="14">
        <v>1934</v>
      </c>
      <c r="B44" s="8">
        <v>4.8099868219539127E-2</v>
      </c>
      <c r="C44" s="8">
        <v>0.73959112440787833</v>
      </c>
      <c r="D44" s="8">
        <v>5.9779356768885563</v>
      </c>
      <c r="E44" s="8">
        <v>116.58027923211169</v>
      </c>
      <c r="F44" s="8">
        <v>471.0001068490223</v>
      </c>
      <c r="G44" s="8">
        <v>572.42812622431165</v>
      </c>
      <c r="H44" s="8">
        <v>648.47353705880266</v>
      </c>
      <c r="I44" s="8">
        <v>523.45882751006172</v>
      </c>
      <c r="J44" s="8">
        <v>308.75079246358223</v>
      </c>
      <c r="K44" s="8">
        <v>195.75269793781388</v>
      </c>
      <c r="L44" s="8">
        <v>27.437564554617662</v>
      </c>
      <c r="M44" s="8">
        <v>0</v>
      </c>
      <c r="N44" s="45">
        <f t="shared" si="0"/>
        <v>2870.6475584998398</v>
      </c>
      <c r="O44" s="34"/>
      <c r="P44" s="49">
        <f t="shared" si="1"/>
        <v>593.55832175802254</v>
      </c>
      <c r="Q44" s="8">
        <f t="shared" si="2"/>
        <v>1744.3604907931763</v>
      </c>
      <c r="R44" s="50">
        <f t="shared" si="3"/>
        <v>531.94105495601377</v>
      </c>
    </row>
    <row r="45" spans="1:18" x14ac:dyDescent="0.25">
      <c r="A45" s="14">
        <v>1935</v>
      </c>
      <c r="B45" s="8">
        <v>0</v>
      </c>
      <c r="C45" s="8">
        <v>0</v>
      </c>
      <c r="D45" s="8">
        <v>16.068294333440182</v>
      </c>
      <c r="E45" s="8">
        <v>91.022936923460477</v>
      </c>
      <c r="F45" s="8">
        <v>224.38170032410872</v>
      </c>
      <c r="G45" s="8">
        <v>377.90239341810025</v>
      </c>
      <c r="H45" s="8">
        <v>745.11947501513714</v>
      </c>
      <c r="I45" s="8">
        <v>589.17195569327214</v>
      </c>
      <c r="J45" s="8">
        <v>345.42363856537372</v>
      </c>
      <c r="K45" s="8">
        <v>150.80622929800194</v>
      </c>
      <c r="L45" s="8">
        <v>2.8372867471595971</v>
      </c>
      <c r="M45" s="8">
        <v>0</v>
      </c>
      <c r="N45" s="45">
        <f t="shared" si="0"/>
        <v>2542.7339103180543</v>
      </c>
      <c r="O45" s="34"/>
      <c r="P45" s="49">
        <f t="shared" si="1"/>
        <v>331.47293158100939</v>
      </c>
      <c r="Q45" s="8">
        <f t="shared" si="2"/>
        <v>1712.1938241265095</v>
      </c>
      <c r="R45" s="50">
        <f t="shared" si="3"/>
        <v>499.06715461053528</v>
      </c>
    </row>
    <row r="46" spans="1:18" x14ac:dyDescent="0.25">
      <c r="A46" s="14">
        <v>1936</v>
      </c>
      <c r="B46" s="8">
        <v>0</v>
      </c>
      <c r="C46" s="8">
        <v>0</v>
      </c>
      <c r="D46" s="8">
        <v>14.299853973002815</v>
      </c>
      <c r="E46" s="8">
        <v>72.802916978309653</v>
      </c>
      <c r="F46" s="8">
        <v>423.10570929942656</v>
      </c>
      <c r="G46" s="8">
        <v>442.32736759625323</v>
      </c>
      <c r="H46" s="8">
        <v>709.06610392848233</v>
      </c>
      <c r="I46" s="8">
        <v>614.19090358656558</v>
      </c>
      <c r="J46" s="8">
        <v>429.74308152580409</v>
      </c>
      <c r="K46" s="8">
        <v>122.82300459450798</v>
      </c>
      <c r="L46" s="8">
        <v>8.4052605335327861</v>
      </c>
      <c r="M46" s="8">
        <v>1.4341810022438293</v>
      </c>
      <c r="N46" s="45">
        <f t="shared" si="0"/>
        <v>2838.1983830181289</v>
      </c>
      <c r="O46" s="34"/>
      <c r="P46" s="49">
        <f t="shared" si="1"/>
        <v>510.20848025073906</v>
      </c>
      <c r="Q46" s="8">
        <f t="shared" si="2"/>
        <v>1765.5843751113011</v>
      </c>
      <c r="R46" s="50">
        <f t="shared" si="3"/>
        <v>560.97134665384488</v>
      </c>
    </row>
    <row r="47" spans="1:18" x14ac:dyDescent="0.25">
      <c r="A47" s="14">
        <v>1937</v>
      </c>
      <c r="B47" s="8">
        <v>0</v>
      </c>
      <c r="C47" s="8">
        <v>0</v>
      </c>
      <c r="D47" s="8">
        <v>1.1244078783345799</v>
      </c>
      <c r="E47" s="8">
        <v>64.839281262243119</v>
      </c>
      <c r="F47" s="8">
        <v>334.1248352744239</v>
      </c>
      <c r="G47" s="8">
        <v>474.61459557645048</v>
      </c>
      <c r="H47" s="8">
        <v>671.94602343555221</v>
      </c>
      <c r="I47" s="8">
        <v>700.81292517006796</v>
      </c>
      <c r="J47" s="8">
        <v>385.28261566406673</v>
      </c>
      <c r="K47" s="8">
        <v>106.97994800014247</v>
      </c>
      <c r="L47" s="8">
        <v>18.122840759340384</v>
      </c>
      <c r="M47" s="8">
        <v>0</v>
      </c>
      <c r="N47" s="45">
        <f t="shared" si="0"/>
        <v>2757.8474730206217</v>
      </c>
      <c r="O47" s="34"/>
      <c r="P47" s="49">
        <f t="shared" si="1"/>
        <v>400.08852441500159</v>
      </c>
      <c r="Q47" s="8">
        <f t="shared" si="2"/>
        <v>1847.3735441820706</v>
      </c>
      <c r="R47" s="50">
        <f t="shared" si="3"/>
        <v>510.38540442354957</v>
      </c>
    </row>
    <row r="48" spans="1:18" x14ac:dyDescent="0.25">
      <c r="A48" s="14">
        <v>1938</v>
      </c>
      <c r="B48" s="8">
        <v>0</v>
      </c>
      <c r="C48" s="8">
        <v>4.8099868219539127E-2</v>
      </c>
      <c r="D48" s="8">
        <v>76.178028279374587</v>
      </c>
      <c r="E48" s="8">
        <v>165.78393346867543</v>
      </c>
      <c r="F48" s="8">
        <v>276.4529508138333</v>
      </c>
      <c r="G48" s="8">
        <v>459.45770559532718</v>
      </c>
      <c r="H48" s="8">
        <v>638.75355272999263</v>
      </c>
      <c r="I48" s="8">
        <v>638.83794564946402</v>
      </c>
      <c r="J48" s="8">
        <v>340.0700573423087</v>
      </c>
      <c r="K48" s="8">
        <v>248.81515119136662</v>
      </c>
      <c r="L48" s="8">
        <v>38.819282686896756</v>
      </c>
      <c r="M48" s="8">
        <v>0</v>
      </c>
      <c r="N48" s="45">
        <f t="shared" si="0"/>
        <v>2883.2167076254586</v>
      </c>
      <c r="O48" s="34"/>
      <c r="P48" s="49">
        <f t="shared" si="1"/>
        <v>518.41491256188328</v>
      </c>
      <c r="Q48" s="8">
        <f t="shared" si="2"/>
        <v>1737.0492039747837</v>
      </c>
      <c r="R48" s="50">
        <f t="shared" si="3"/>
        <v>627.70449122057198</v>
      </c>
    </row>
    <row r="49" spans="1:18" x14ac:dyDescent="0.25">
      <c r="A49" s="14">
        <v>1939</v>
      </c>
      <c r="B49" s="8">
        <v>0.367898992057556</v>
      </c>
      <c r="C49" s="8">
        <v>0</v>
      </c>
      <c r="D49" s="8">
        <v>40.080760052712186</v>
      </c>
      <c r="E49" s="8">
        <v>110.66321188161129</v>
      </c>
      <c r="F49" s="8">
        <v>421.25556505324647</v>
      </c>
      <c r="G49" s="8">
        <v>503.82800869038715</v>
      </c>
      <c r="H49" s="8">
        <v>660.03445880970185</v>
      </c>
      <c r="I49" s="8">
        <v>577.53796701926842</v>
      </c>
      <c r="J49" s="8">
        <v>427.81137585924427</v>
      </c>
      <c r="K49" s="8">
        <v>157.79905260533533</v>
      </c>
      <c r="L49" s="8">
        <v>31.380703066566937</v>
      </c>
      <c r="M49" s="8">
        <v>5.5781422516650636</v>
      </c>
      <c r="N49" s="45">
        <f t="shared" si="0"/>
        <v>2936.337144281797</v>
      </c>
      <c r="O49" s="34"/>
      <c r="P49" s="49">
        <f t="shared" si="1"/>
        <v>571.99953698756997</v>
      </c>
      <c r="Q49" s="8">
        <f t="shared" si="2"/>
        <v>1741.4004345193575</v>
      </c>
      <c r="R49" s="50">
        <f t="shared" si="3"/>
        <v>616.99113153114661</v>
      </c>
    </row>
    <row r="50" spans="1:18" x14ac:dyDescent="0.25">
      <c r="A50" s="14">
        <v>1940</v>
      </c>
      <c r="B50" s="8">
        <v>0</v>
      </c>
      <c r="C50" s="8">
        <v>0</v>
      </c>
      <c r="D50" s="8">
        <v>4.9008441072764182</v>
      </c>
      <c r="E50" s="8">
        <v>75.175357053816285</v>
      </c>
      <c r="F50" s="8">
        <v>263.42378103073685</v>
      </c>
      <c r="G50" s="8">
        <v>461.01860953805613</v>
      </c>
      <c r="H50" s="8">
        <v>645.8233963742565</v>
      </c>
      <c r="I50" s="8">
        <v>531.37081953200129</v>
      </c>
      <c r="J50" s="8">
        <v>408.94326316914209</v>
      </c>
      <c r="K50" s="8">
        <v>180.07954909712575</v>
      </c>
      <c r="L50" s="8">
        <v>13.706663817359404</v>
      </c>
      <c r="M50" s="8">
        <v>0</v>
      </c>
      <c r="N50" s="45">
        <f t="shared" si="0"/>
        <v>2584.4422837197708</v>
      </c>
      <c r="O50" s="34"/>
      <c r="P50" s="49">
        <f t="shared" si="1"/>
        <v>343.49998219182953</v>
      </c>
      <c r="Q50" s="8">
        <f t="shared" si="2"/>
        <v>1638.2128254443141</v>
      </c>
      <c r="R50" s="50">
        <f t="shared" si="3"/>
        <v>602.72947608362722</v>
      </c>
    </row>
    <row r="51" spans="1:18" x14ac:dyDescent="0.25">
      <c r="A51" s="15">
        <v>1941</v>
      </c>
      <c r="B51" s="46">
        <v>0</v>
      </c>
      <c r="C51" s="46">
        <v>0</v>
      </c>
      <c r="D51" s="46">
        <v>1.5586244969191865</v>
      </c>
      <c r="E51" s="46">
        <v>213.61096270969119</v>
      </c>
      <c r="F51" s="46">
        <v>399.55866011326003</v>
      </c>
      <c r="G51" s="46">
        <v>515.80840189478943</v>
      </c>
      <c r="H51" s="46">
        <v>639.97220144602352</v>
      </c>
      <c r="I51" s="46">
        <v>576.94472343911389</v>
      </c>
      <c r="J51" s="46">
        <v>405.2520568436799</v>
      </c>
      <c r="K51" s="46">
        <v>157.87831677173492</v>
      </c>
      <c r="L51" s="46">
        <v>32.939113865441463</v>
      </c>
      <c r="M51" s="46">
        <v>2.7120062684759767</v>
      </c>
      <c r="N51" s="47">
        <f t="shared" si="0"/>
        <v>2946.2350678491289</v>
      </c>
      <c r="O51" s="35"/>
      <c r="P51" s="51">
        <f t="shared" si="1"/>
        <v>614.72824731987043</v>
      </c>
      <c r="Q51" s="46">
        <f t="shared" si="2"/>
        <v>1732.7253267799267</v>
      </c>
      <c r="R51" s="52">
        <f t="shared" si="3"/>
        <v>596.0694874808562</v>
      </c>
    </row>
    <row r="52" spans="1:18" x14ac:dyDescent="0.25">
      <c r="A52" s="15">
        <v>1942</v>
      </c>
      <c r="B52" s="46">
        <v>0.6332051145065356</v>
      </c>
      <c r="C52" s="46">
        <v>0</v>
      </c>
      <c r="D52" s="46">
        <v>9.0578943619332559</v>
      </c>
      <c r="E52" s="46">
        <v>243.6795953983688</v>
      </c>
      <c r="F52" s="46">
        <v>267.40105780532105</v>
      </c>
      <c r="G52" s="46">
        <v>467.19309399152331</v>
      </c>
      <c r="H52" s="46">
        <v>591.24580617587344</v>
      </c>
      <c r="I52" s="46">
        <v>560.4107632581829</v>
      </c>
      <c r="J52" s="46">
        <v>326.29257043131389</v>
      </c>
      <c r="K52" s="46">
        <v>204.72331445667274</v>
      </c>
      <c r="L52" s="46">
        <v>23.406649570823095</v>
      </c>
      <c r="M52" s="46">
        <v>0</v>
      </c>
      <c r="N52" s="47">
        <f t="shared" si="0"/>
        <v>2694.043950564519</v>
      </c>
      <c r="O52" s="35"/>
      <c r="P52" s="51">
        <f t="shared" si="1"/>
        <v>520.13854756562307</v>
      </c>
      <c r="Q52" s="46">
        <f t="shared" si="2"/>
        <v>1618.8496634255796</v>
      </c>
      <c r="R52" s="52">
        <f t="shared" si="3"/>
        <v>554.42253445880976</v>
      </c>
    </row>
    <row r="53" spans="1:18" x14ac:dyDescent="0.25">
      <c r="A53" s="15">
        <v>1943</v>
      </c>
      <c r="B53" s="46">
        <v>0</v>
      </c>
      <c r="C53" s="46">
        <v>0.13470100081917585</v>
      </c>
      <c r="D53" s="46">
        <v>27.009260248602061</v>
      </c>
      <c r="E53" s="46">
        <v>100.28081703885744</v>
      </c>
      <c r="F53" s="46">
        <v>276.62811197777546</v>
      </c>
      <c r="G53" s="46">
        <v>545.08939701535064</v>
      </c>
      <c r="H53" s="46">
        <v>676.81463475442536</v>
      </c>
      <c r="I53" s="46">
        <v>606.52306158065323</v>
      </c>
      <c r="J53" s="46">
        <v>278.83726893898921</v>
      </c>
      <c r="K53" s="46">
        <v>170.22404459165864</v>
      </c>
      <c r="L53" s="46">
        <v>1.5347793567688857</v>
      </c>
      <c r="M53" s="46">
        <v>0.33169498165758449</v>
      </c>
      <c r="N53" s="47">
        <f t="shared" si="0"/>
        <v>2683.407771485558</v>
      </c>
      <c r="O53" s="35"/>
      <c r="P53" s="51">
        <f t="shared" si="1"/>
        <v>403.91818926523496</v>
      </c>
      <c r="Q53" s="46">
        <f t="shared" si="2"/>
        <v>1828.427093350429</v>
      </c>
      <c r="R53" s="52">
        <f t="shared" si="3"/>
        <v>450.59609288741672</v>
      </c>
    </row>
    <row r="54" spans="1:18" x14ac:dyDescent="0.25">
      <c r="A54" s="15">
        <v>1944</v>
      </c>
      <c r="B54" s="46">
        <v>3.690191259749974</v>
      </c>
      <c r="C54" s="46">
        <v>0</v>
      </c>
      <c r="D54" s="46">
        <v>1.732378815400506</v>
      </c>
      <c r="E54" s="46">
        <v>92.433646757132166</v>
      </c>
      <c r="F54" s="46">
        <v>397.66675570751863</v>
      </c>
      <c r="G54" s="46">
        <v>538.43589058660109</v>
      </c>
      <c r="H54" s="46">
        <v>596.61064216262423</v>
      </c>
      <c r="I54" s="46">
        <v>590.50249314385439</v>
      </c>
      <c r="J54" s="46">
        <v>359.17790362218187</v>
      </c>
      <c r="K54" s="46">
        <v>192.75209246002066</v>
      </c>
      <c r="L54" s="46">
        <v>37.786284147166718</v>
      </c>
      <c r="M54" s="46">
        <v>0</v>
      </c>
      <c r="N54" s="47">
        <f t="shared" si="0"/>
        <v>2810.7882786622499</v>
      </c>
      <c r="O54" s="35"/>
      <c r="P54" s="51">
        <f t="shared" si="1"/>
        <v>491.83278128005134</v>
      </c>
      <c r="Q54" s="46">
        <f t="shared" si="2"/>
        <v>1725.5490258930795</v>
      </c>
      <c r="R54" s="52">
        <f t="shared" si="3"/>
        <v>589.7162802293692</v>
      </c>
    </row>
    <row r="55" spans="1:18" x14ac:dyDescent="0.25">
      <c r="A55" s="15">
        <v>1945</v>
      </c>
      <c r="B55" s="46">
        <v>0</v>
      </c>
      <c r="C55" s="46">
        <v>0</v>
      </c>
      <c r="D55" s="46">
        <v>120.8042525910888</v>
      </c>
      <c r="E55" s="46">
        <v>108.29785945791929</v>
      </c>
      <c r="F55" s="46">
        <v>208.58309292303309</v>
      </c>
      <c r="G55" s="46">
        <v>380.17302418349539</v>
      </c>
      <c r="H55" s="46">
        <v>550.39742493856181</v>
      </c>
      <c r="I55" s="46">
        <v>564.17238308936146</v>
      </c>
      <c r="J55" s="46">
        <v>330.27522527335543</v>
      </c>
      <c r="K55" s="46">
        <v>145.45615628450332</v>
      </c>
      <c r="L55" s="46">
        <v>21.96890693450155</v>
      </c>
      <c r="M55" s="46">
        <v>0</v>
      </c>
      <c r="N55" s="47">
        <f t="shared" si="0"/>
        <v>2430.1283256758202</v>
      </c>
      <c r="O55" s="35"/>
      <c r="P55" s="51">
        <f t="shared" si="1"/>
        <v>437.68520497204122</v>
      </c>
      <c r="Q55" s="46">
        <f t="shared" si="2"/>
        <v>1494.7428322114188</v>
      </c>
      <c r="R55" s="52">
        <f t="shared" si="3"/>
        <v>497.7002884923603</v>
      </c>
    </row>
    <row r="56" spans="1:18" x14ac:dyDescent="0.25">
      <c r="A56" s="15">
        <v>1946</v>
      </c>
      <c r="B56" s="46">
        <v>0</v>
      </c>
      <c r="C56" s="46">
        <v>0.23319799123838017</v>
      </c>
      <c r="D56" s="46">
        <v>92.55657655732449</v>
      </c>
      <c r="E56" s="46">
        <v>183.2629376357873</v>
      </c>
      <c r="F56" s="46">
        <v>254.29025536916339</v>
      </c>
      <c r="G56" s="46">
        <v>480.84334152509172</v>
      </c>
      <c r="H56" s="46">
        <v>622.84704562453248</v>
      </c>
      <c r="I56" s="46">
        <v>510.41370160629702</v>
      </c>
      <c r="J56" s="46">
        <v>348.64739822630622</v>
      </c>
      <c r="K56" s="46">
        <v>217.57632581828543</v>
      </c>
      <c r="L56" s="46">
        <v>16.910139972219255</v>
      </c>
      <c r="M56" s="46">
        <v>7.4516508173950209</v>
      </c>
      <c r="N56" s="47">
        <f t="shared" si="0"/>
        <v>2735.0325711436408</v>
      </c>
      <c r="O56" s="35"/>
      <c r="P56" s="51">
        <f t="shared" si="1"/>
        <v>530.10976956227523</v>
      </c>
      <c r="Q56" s="46">
        <f t="shared" si="2"/>
        <v>1614.1040887559213</v>
      </c>
      <c r="R56" s="52">
        <f t="shared" si="3"/>
        <v>583.13386401681089</v>
      </c>
    </row>
    <row r="57" spans="1:18" x14ac:dyDescent="0.25">
      <c r="A57" s="15">
        <v>1947</v>
      </c>
      <c r="B57" s="46">
        <v>9.8496990419204331E-2</v>
      </c>
      <c r="C57" s="46">
        <v>0</v>
      </c>
      <c r="D57" s="46">
        <v>5.0355629162659836</v>
      </c>
      <c r="E57" s="46">
        <v>66.093083306621082</v>
      </c>
      <c r="F57" s="46">
        <v>200.27547458774086</v>
      </c>
      <c r="G57" s="46">
        <v>410.27317733376071</v>
      </c>
      <c r="H57" s="46">
        <v>601.51609858603138</v>
      </c>
      <c r="I57" s="46">
        <v>726.08861345585365</v>
      </c>
      <c r="J57" s="46">
        <v>416.20413505716425</v>
      </c>
      <c r="K57" s="46">
        <v>322.43492894540015</v>
      </c>
      <c r="L57" s="46">
        <v>9.6379598960002859</v>
      </c>
      <c r="M57" s="46">
        <v>0</v>
      </c>
      <c r="N57" s="47">
        <f t="shared" si="0"/>
        <v>2757.6575310752578</v>
      </c>
      <c r="O57" s="35"/>
      <c r="P57" s="51">
        <f t="shared" si="1"/>
        <v>271.40412081062794</v>
      </c>
      <c r="Q57" s="46">
        <f t="shared" si="2"/>
        <v>1737.8778893756457</v>
      </c>
      <c r="R57" s="52">
        <f t="shared" si="3"/>
        <v>748.27702389856472</v>
      </c>
    </row>
    <row r="58" spans="1:18" x14ac:dyDescent="0.25">
      <c r="A58" s="15">
        <v>1948</v>
      </c>
      <c r="B58" s="46">
        <v>0</v>
      </c>
      <c r="C58" s="46">
        <v>9.8496990419204331E-2</v>
      </c>
      <c r="D58" s="46">
        <v>28.51622324322399</v>
      </c>
      <c r="E58" s="46">
        <v>194.80882929087866</v>
      </c>
      <c r="F58" s="46">
        <v>295.6475584998397</v>
      </c>
      <c r="G58" s="46">
        <v>459.39081810734763</v>
      </c>
      <c r="H58" s="46">
        <v>639.19996794529334</v>
      </c>
      <c r="I58" s="46">
        <v>608.32941553584794</v>
      </c>
      <c r="J58" s="46">
        <v>473.68353100402476</v>
      </c>
      <c r="K58" s="46">
        <v>172.48279730740467</v>
      </c>
      <c r="L58" s="46">
        <v>28.141307832033338</v>
      </c>
      <c r="M58" s="46">
        <v>1.7404815329273071</v>
      </c>
      <c r="N58" s="47">
        <f t="shared" si="0"/>
        <v>2902.0394272892408</v>
      </c>
      <c r="O58" s="35"/>
      <c r="P58" s="51">
        <f t="shared" si="1"/>
        <v>518.97261103394237</v>
      </c>
      <c r="Q58" s="46">
        <f t="shared" si="2"/>
        <v>1706.9202015884889</v>
      </c>
      <c r="R58" s="52">
        <f t="shared" si="3"/>
        <v>674.30763614346279</v>
      </c>
    </row>
    <row r="59" spans="1:18" x14ac:dyDescent="0.25">
      <c r="A59" s="15">
        <v>1949</v>
      </c>
      <c r="B59" s="46">
        <v>0.23090073725825411</v>
      </c>
      <c r="C59" s="46">
        <v>0</v>
      </c>
      <c r="D59" s="46">
        <v>9.327634718808989</v>
      </c>
      <c r="E59" s="46">
        <v>150.98634113331198</v>
      </c>
      <c r="F59" s="46">
        <v>366.773052676568</v>
      </c>
      <c r="G59" s="46">
        <v>585.89112084624435</v>
      </c>
      <c r="H59" s="46">
        <v>681.73004594507961</v>
      </c>
      <c r="I59" s="46">
        <v>618.37388253730819</v>
      </c>
      <c r="J59" s="46">
        <v>292.51925063219005</v>
      </c>
      <c r="K59" s="46">
        <v>240.25802258076007</v>
      </c>
      <c r="L59" s="46">
        <v>38.190137835238808</v>
      </c>
      <c r="M59" s="46">
        <v>2.3423798838907293</v>
      </c>
      <c r="N59" s="47">
        <f t="shared" si="0"/>
        <v>2986.6227695266589</v>
      </c>
      <c r="O59" s="35"/>
      <c r="P59" s="51">
        <f t="shared" si="1"/>
        <v>527.08702852868896</v>
      </c>
      <c r="Q59" s="46">
        <f t="shared" si="2"/>
        <v>1885.9950493286321</v>
      </c>
      <c r="R59" s="52">
        <f t="shared" si="3"/>
        <v>570.96741104818898</v>
      </c>
    </row>
    <row r="60" spans="1:18" x14ac:dyDescent="0.25">
      <c r="A60" s="15">
        <v>1950</v>
      </c>
      <c r="B60" s="46">
        <v>0.41370160629696906</v>
      </c>
      <c r="C60" s="46">
        <v>0</v>
      </c>
      <c r="D60" s="46">
        <v>0.78389785233465115</v>
      </c>
      <c r="E60" s="46">
        <v>36.920504327385402</v>
      </c>
      <c r="F60" s="46">
        <v>283.15729956904227</v>
      </c>
      <c r="G60" s="46">
        <v>484.38446059051898</v>
      </c>
      <c r="H60" s="46">
        <v>528.85812230651425</v>
      </c>
      <c r="I60" s="46">
        <v>457.57869430494713</v>
      </c>
      <c r="J60" s="46">
        <v>334.07867649677678</v>
      </c>
      <c r="K60" s="46">
        <v>237.82474979520603</v>
      </c>
      <c r="L60" s="46">
        <v>15.127417459130248</v>
      </c>
      <c r="M60" s="46">
        <v>0</v>
      </c>
      <c r="N60" s="47">
        <f t="shared" si="0"/>
        <v>2379.1275243081532</v>
      </c>
      <c r="O60" s="35"/>
      <c r="P60" s="51">
        <f t="shared" si="1"/>
        <v>320.8617017487623</v>
      </c>
      <c r="Q60" s="46">
        <f t="shared" si="2"/>
        <v>1470.8212772019804</v>
      </c>
      <c r="R60" s="52">
        <f t="shared" si="3"/>
        <v>587.03084375111303</v>
      </c>
    </row>
    <row r="61" spans="1:18" x14ac:dyDescent="0.25">
      <c r="A61" s="14">
        <v>1951</v>
      </c>
      <c r="B61" s="8">
        <v>0</v>
      </c>
      <c r="C61" s="8">
        <v>0</v>
      </c>
      <c r="D61" s="8">
        <v>1.7595006589023043</v>
      </c>
      <c r="E61" s="8">
        <v>71.376251023969814</v>
      </c>
      <c r="F61" s="8">
        <v>376.10937778252656</v>
      </c>
      <c r="G61" s="8">
        <v>394.51903693414539</v>
      </c>
      <c r="H61" s="8">
        <v>582.88047156035191</v>
      </c>
      <c r="I61" s="8">
        <v>469.71394735904835</v>
      </c>
      <c r="J61" s="8">
        <v>279.11411475584998</v>
      </c>
      <c r="K61" s="8">
        <v>154.90590162766676</v>
      </c>
      <c r="L61" s="8">
        <v>4.9171563913523517</v>
      </c>
      <c r="M61" s="8">
        <v>4.2379883890729069</v>
      </c>
      <c r="N61" s="45">
        <f t="shared" si="0"/>
        <v>2339.5337464828867</v>
      </c>
      <c r="O61" s="34"/>
      <c r="P61" s="49">
        <f t="shared" si="1"/>
        <v>449.24512946539869</v>
      </c>
      <c r="Q61" s="8">
        <f t="shared" si="2"/>
        <v>1447.1134558535455</v>
      </c>
      <c r="R61" s="50">
        <f t="shared" si="3"/>
        <v>438.93717277486911</v>
      </c>
    </row>
    <row r="62" spans="1:18" x14ac:dyDescent="0.25">
      <c r="A62" s="14">
        <v>1952</v>
      </c>
      <c r="B62" s="8">
        <v>0</v>
      </c>
      <c r="C62" s="8">
        <v>0</v>
      </c>
      <c r="D62" s="8">
        <v>3.5738504826014177</v>
      </c>
      <c r="E62" s="8">
        <v>199.89665918723512</v>
      </c>
      <c r="F62" s="8">
        <v>288.0533176621434</v>
      </c>
      <c r="G62" s="8">
        <v>524.9578302525199</v>
      </c>
      <c r="H62" s="8">
        <v>656.42641663995437</v>
      </c>
      <c r="I62" s="8">
        <v>528.72906649570825</v>
      </c>
      <c r="J62" s="8">
        <v>384.81979912383798</v>
      </c>
      <c r="K62" s="8">
        <v>129.81506215051465</v>
      </c>
      <c r="L62" s="8">
        <v>39.333422374185275</v>
      </c>
      <c r="M62" s="8">
        <v>0.14429960465861738</v>
      </c>
      <c r="N62" s="45">
        <f t="shared" si="0"/>
        <v>2755.7497239733589</v>
      </c>
      <c r="O62" s="34"/>
      <c r="P62" s="49">
        <f t="shared" si="1"/>
        <v>491.52382733197993</v>
      </c>
      <c r="Q62" s="8">
        <f t="shared" si="2"/>
        <v>1710.1133133881826</v>
      </c>
      <c r="R62" s="50">
        <f t="shared" si="3"/>
        <v>553.96828364853786</v>
      </c>
    </row>
    <row r="63" spans="1:18" x14ac:dyDescent="0.25">
      <c r="A63" s="14">
        <v>1953</v>
      </c>
      <c r="B63" s="8">
        <v>0.367898992057556</v>
      </c>
      <c r="C63" s="8">
        <v>0</v>
      </c>
      <c r="D63" s="8">
        <v>14.935552231363751</v>
      </c>
      <c r="E63" s="8">
        <v>49.203778893756457</v>
      </c>
      <c r="F63" s="8">
        <v>319.26730063753246</v>
      </c>
      <c r="G63" s="8">
        <v>530.82446486447986</v>
      </c>
      <c r="H63" s="8">
        <v>612.50698080279233</v>
      </c>
      <c r="I63" s="8">
        <v>600.97519321864866</v>
      </c>
      <c r="J63" s="8">
        <v>374.40087972361721</v>
      </c>
      <c r="K63" s="8">
        <v>296.66709406275601</v>
      </c>
      <c r="L63" s="8">
        <v>81.276792392349606</v>
      </c>
      <c r="M63" s="8">
        <v>0.46639598247676034</v>
      </c>
      <c r="N63" s="45">
        <f t="shared" si="0"/>
        <v>2880.8923318018306</v>
      </c>
      <c r="O63" s="34"/>
      <c r="P63" s="49">
        <f t="shared" si="1"/>
        <v>383.40663176265264</v>
      </c>
      <c r="Q63" s="8">
        <f t="shared" si="2"/>
        <v>1744.3066388859208</v>
      </c>
      <c r="R63" s="50">
        <f t="shared" si="3"/>
        <v>752.34476617872281</v>
      </c>
    </row>
    <row r="64" spans="1:18" x14ac:dyDescent="0.25">
      <c r="A64" s="14">
        <v>1954</v>
      </c>
      <c r="B64" s="8">
        <v>0</v>
      </c>
      <c r="C64" s="8">
        <v>3.2881896213982977</v>
      </c>
      <c r="D64" s="8">
        <v>4.3052854649713286</v>
      </c>
      <c r="E64" s="8">
        <v>151.26345407272856</v>
      </c>
      <c r="F64" s="8">
        <v>215.87970580902515</v>
      </c>
      <c r="G64" s="8">
        <v>559.12670513231467</v>
      </c>
      <c r="H64" s="8">
        <v>617.5690066602557</v>
      </c>
      <c r="I64" s="8">
        <v>526.99029454713821</v>
      </c>
      <c r="J64" s="8">
        <v>322.71674324179929</v>
      </c>
      <c r="K64" s="8">
        <v>136.43140292766321</v>
      </c>
      <c r="L64" s="8">
        <v>39.467838444278243</v>
      </c>
      <c r="M64" s="8">
        <v>0</v>
      </c>
      <c r="N64" s="45">
        <f t="shared" si="0"/>
        <v>2577.0386259215725</v>
      </c>
      <c r="O64" s="34"/>
      <c r="P64" s="49">
        <f t="shared" si="1"/>
        <v>371.44844534672507</v>
      </c>
      <c r="Q64" s="8">
        <f t="shared" si="2"/>
        <v>1703.6860063397085</v>
      </c>
      <c r="R64" s="50">
        <f t="shared" si="3"/>
        <v>498.61598461374075</v>
      </c>
    </row>
    <row r="65" spans="1:18" x14ac:dyDescent="0.25">
      <c r="A65" s="14">
        <v>1955</v>
      </c>
      <c r="B65" s="8">
        <v>0</v>
      </c>
      <c r="C65" s="8">
        <v>0</v>
      </c>
      <c r="D65" s="8">
        <v>16.678473483634292</v>
      </c>
      <c r="E65" s="8">
        <v>205.16912419418028</v>
      </c>
      <c r="F65" s="8">
        <v>380.44965630231161</v>
      </c>
      <c r="G65" s="8">
        <v>457.24577055953267</v>
      </c>
      <c r="H65" s="8">
        <v>737.86243188374829</v>
      </c>
      <c r="I65" s="8">
        <v>672.74436371407194</v>
      </c>
      <c r="J65" s="8">
        <v>384.57523951989168</v>
      </c>
      <c r="K65" s="8">
        <v>189.85716066531324</v>
      </c>
      <c r="L65" s="8">
        <v>3.6219681589913453</v>
      </c>
      <c r="M65" s="8">
        <v>4.8099868219539127E-2</v>
      </c>
      <c r="N65" s="45">
        <f t="shared" si="0"/>
        <v>3048.252288349895</v>
      </c>
      <c r="O65" s="34"/>
      <c r="P65" s="49">
        <f t="shared" si="1"/>
        <v>602.29725398012624</v>
      </c>
      <c r="Q65" s="8">
        <f t="shared" si="2"/>
        <v>1867.8525661573531</v>
      </c>
      <c r="R65" s="50">
        <f t="shared" si="3"/>
        <v>578.05436834419618</v>
      </c>
    </row>
    <row r="66" spans="1:18" x14ac:dyDescent="0.25">
      <c r="A66" s="14">
        <v>1956</v>
      </c>
      <c r="B66" s="8">
        <v>0</v>
      </c>
      <c r="C66" s="8">
        <v>0</v>
      </c>
      <c r="D66" s="8">
        <v>1.1455996010969831</v>
      </c>
      <c r="E66" s="8">
        <v>66.176265270506107</v>
      </c>
      <c r="F66" s="8">
        <v>294.54489439754963</v>
      </c>
      <c r="G66" s="8">
        <v>561.48534387577013</v>
      </c>
      <c r="H66" s="8">
        <v>518.86191544680696</v>
      </c>
      <c r="I66" s="8">
        <v>559.33028813619694</v>
      </c>
      <c r="J66" s="8">
        <v>308.02685472094595</v>
      </c>
      <c r="K66" s="8">
        <v>274.28049649179042</v>
      </c>
      <c r="L66" s="8">
        <v>46.6296790967696</v>
      </c>
      <c r="M66" s="8">
        <v>0.50030273889660581</v>
      </c>
      <c r="N66" s="45">
        <f t="shared" si="0"/>
        <v>2630.9816397763293</v>
      </c>
      <c r="O66" s="34"/>
      <c r="P66" s="49">
        <f t="shared" si="1"/>
        <v>361.86675926915274</v>
      </c>
      <c r="Q66" s="8">
        <f t="shared" si="2"/>
        <v>1639.6775474587739</v>
      </c>
      <c r="R66" s="50">
        <f t="shared" si="3"/>
        <v>628.93703030950599</v>
      </c>
    </row>
    <row r="67" spans="1:18" x14ac:dyDescent="0.25">
      <c r="A67" s="14">
        <v>1957</v>
      </c>
      <c r="B67" s="8">
        <v>4.8099868219539127E-2</v>
      </c>
      <c r="C67" s="8">
        <v>1.1159846137407843</v>
      </c>
      <c r="D67" s="8">
        <v>8.6044271111585982</v>
      </c>
      <c r="E67" s="8">
        <v>167.47968087758665</v>
      </c>
      <c r="F67" s="8">
        <v>273.04881219503505</v>
      </c>
      <c r="G67" s="8">
        <v>478.57885457848067</v>
      </c>
      <c r="H67" s="8">
        <v>661.31189229618553</v>
      </c>
      <c r="I67" s="8">
        <v>555.06113544894401</v>
      </c>
      <c r="J67" s="8">
        <v>325.8467785019767</v>
      </c>
      <c r="K67" s="8">
        <v>143.41300708765181</v>
      </c>
      <c r="L67" s="8">
        <v>7.0078712113117492</v>
      </c>
      <c r="M67" s="8">
        <v>0.23319799123838017</v>
      </c>
      <c r="N67" s="45">
        <f t="shared" si="0"/>
        <v>2621.7497417815289</v>
      </c>
      <c r="O67" s="34"/>
      <c r="P67" s="49">
        <f t="shared" si="1"/>
        <v>449.1329201837803</v>
      </c>
      <c r="Q67" s="8">
        <f t="shared" si="2"/>
        <v>1694.9518823236101</v>
      </c>
      <c r="R67" s="50">
        <f t="shared" si="3"/>
        <v>476.26765680094024</v>
      </c>
    </row>
    <row r="68" spans="1:18" x14ac:dyDescent="0.25">
      <c r="A68" s="14">
        <v>1958</v>
      </c>
      <c r="B68" s="8">
        <v>0</v>
      </c>
      <c r="C68" s="8">
        <v>3.3177155679025545</v>
      </c>
      <c r="D68" s="8">
        <v>6.3863126402393418</v>
      </c>
      <c r="E68" s="8">
        <v>136.02236706200807</v>
      </c>
      <c r="F68" s="8">
        <v>338.07356555187516</v>
      </c>
      <c r="G68" s="8">
        <v>376.94418919400221</v>
      </c>
      <c r="H68" s="8">
        <v>551.1423407059159</v>
      </c>
      <c r="I68" s="8">
        <v>572.05488478113762</v>
      </c>
      <c r="J68" s="8">
        <v>371.48028635537986</v>
      </c>
      <c r="K68" s="8">
        <v>198.14405029027319</v>
      </c>
      <c r="L68" s="8">
        <v>48.881201695337822</v>
      </c>
      <c r="M68" s="8">
        <v>0</v>
      </c>
      <c r="N68" s="45">
        <f t="shared" si="0"/>
        <v>2602.4469138440718</v>
      </c>
      <c r="O68" s="34"/>
      <c r="P68" s="49">
        <f t="shared" si="1"/>
        <v>480.48224525412257</v>
      </c>
      <c r="Q68" s="8">
        <f t="shared" si="2"/>
        <v>1500.1414146810557</v>
      </c>
      <c r="R68" s="50">
        <f t="shared" si="3"/>
        <v>618.50553834099094</v>
      </c>
    </row>
    <row r="69" spans="1:18" x14ac:dyDescent="0.25">
      <c r="A69" s="14">
        <v>1959</v>
      </c>
      <c r="B69" s="8">
        <v>0</v>
      </c>
      <c r="C69" s="8">
        <v>0</v>
      </c>
      <c r="D69" s="8">
        <v>7.2845745628094161</v>
      </c>
      <c r="E69" s="8">
        <v>110.42828649784522</v>
      </c>
      <c r="F69" s="8">
        <v>396.83035936887848</v>
      </c>
      <c r="G69" s="8">
        <v>527.28687181678947</v>
      </c>
      <c r="H69" s="8">
        <v>601.17010364355167</v>
      </c>
      <c r="I69" s="8">
        <v>671.16093243580156</v>
      </c>
      <c r="J69" s="8">
        <v>399.7602307938883</v>
      </c>
      <c r="K69" s="8">
        <v>84.644353029169793</v>
      </c>
      <c r="L69" s="8">
        <v>4.9034619083235391</v>
      </c>
      <c r="M69" s="8">
        <v>0.78769099262741737</v>
      </c>
      <c r="N69" s="45">
        <f t="shared" si="0"/>
        <v>2804.2568650496851</v>
      </c>
      <c r="O69" s="34"/>
      <c r="P69" s="49">
        <f t="shared" si="1"/>
        <v>514.54322042953311</v>
      </c>
      <c r="Q69" s="8">
        <f t="shared" si="2"/>
        <v>1799.6179078961427</v>
      </c>
      <c r="R69" s="50">
        <f t="shared" si="3"/>
        <v>489.30804573138164</v>
      </c>
    </row>
    <row r="70" spans="1:18" x14ac:dyDescent="0.25">
      <c r="A70" s="14">
        <v>1960</v>
      </c>
      <c r="B70" s="8">
        <v>0</v>
      </c>
      <c r="C70" s="8">
        <v>0</v>
      </c>
      <c r="D70" s="8">
        <v>6.7767923923496101</v>
      </c>
      <c r="E70" s="8">
        <v>146.11559283399225</v>
      </c>
      <c r="F70" s="8">
        <v>283.64426398831785</v>
      </c>
      <c r="G70" s="8">
        <v>415.92313993660292</v>
      </c>
      <c r="H70" s="8">
        <v>573.45186451543964</v>
      </c>
      <c r="I70" s="8">
        <v>605.76585817573107</v>
      </c>
      <c r="J70" s="8">
        <v>391.4266481461695</v>
      </c>
      <c r="K70" s="8">
        <v>174.56786693735086</v>
      </c>
      <c r="L70" s="8">
        <v>21.768956797378639</v>
      </c>
      <c r="M70" s="8">
        <v>2.9252591088791537</v>
      </c>
      <c r="N70" s="45">
        <f t="shared" ref="N70:N132" si="4">SUM(B70:M70)</f>
        <v>2622.3662428322118</v>
      </c>
      <c r="O70" s="34"/>
      <c r="P70" s="49">
        <f t="shared" ref="P70:P133" si="5">SUM(D70:F70)</f>
        <v>436.53664921465975</v>
      </c>
      <c r="Q70" s="8">
        <f t="shared" ref="Q70:Q132" si="6">SUM(G70:I70)</f>
        <v>1595.1408626277735</v>
      </c>
      <c r="R70" s="50">
        <f t="shared" ref="R70:R132" si="7">SUM(J70:L70)</f>
        <v>587.76347188089903</v>
      </c>
    </row>
    <row r="71" spans="1:18" x14ac:dyDescent="0.25">
      <c r="A71" s="15">
        <v>1961</v>
      </c>
      <c r="B71" s="46">
        <v>0.26630337999073977</v>
      </c>
      <c r="C71" s="46">
        <v>1.0892011254763685</v>
      </c>
      <c r="D71" s="46">
        <v>14.048562880649641</v>
      </c>
      <c r="E71" s="46">
        <v>55.823930619368163</v>
      </c>
      <c r="F71" s="46">
        <v>277.26039106742172</v>
      </c>
      <c r="G71" s="46">
        <v>497.73615414752288</v>
      </c>
      <c r="H71" s="46">
        <v>595.40725504861632</v>
      </c>
      <c r="I71" s="46">
        <v>598.50388218114472</v>
      </c>
      <c r="J71" s="46">
        <v>379.89238522634179</v>
      </c>
      <c r="K71" s="46">
        <v>188.89779891013995</v>
      </c>
      <c r="L71" s="46">
        <v>21.109235317163513</v>
      </c>
      <c r="M71" s="46">
        <v>3.2377746910282434</v>
      </c>
      <c r="N71" s="47">
        <f t="shared" si="4"/>
        <v>2633.2728745948639</v>
      </c>
      <c r="O71" s="35"/>
      <c r="P71" s="51">
        <f t="shared" si="5"/>
        <v>347.13288456743953</v>
      </c>
      <c r="Q71" s="46">
        <f t="shared" si="6"/>
        <v>1691.6472913772839</v>
      </c>
      <c r="R71" s="52">
        <f t="shared" si="7"/>
        <v>589.89941945364524</v>
      </c>
    </row>
    <row r="72" spans="1:18" x14ac:dyDescent="0.25">
      <c r="A72" s="15">
        <v>1962</v>
      </c>
      <c r="B72" s="46">
        <v>0</v>
      </c>
      <c r="C72" s="46">
        <v>0</v>
      </c>
      <c r="D72" s="46">
        <v>8.7486198667948862</v>
      </c>
      <c r="E72" s="46">
        <v>120.42999608220251</v>
      </c>
      <c r="F72" s="46">
        <v>390.37532499910958</v>
      </c>
      <c r="G72" s="46">
        <v>463.43286319763513</v>
      </c>
      <c r="H72" s="46">
        <v>520.03326566228588</v>
      </c>
      <c r="I72" s="46">
        <v>559.45636998254793</v>
      </c>
      <c r="J72" s="46">
        <v>296.37877978416498</v>
      </c>
      <c r="K72" s="46">
        <v>211.14812836129218</v>
      </c>
      <c r="L72" s="46">
        <v>7.7273391031805385</v>
      </c>
      <c r="M72" s="46">
        <v>12.700395341382626</v>
      </c>
      <c r="N72" s="47">
        <f t="shared" si="4"/>
        <v>2590.4310823805963</v>
      </c>
      <c r="O72" s="35"/>
      <c r="P72" s="51">
        <f t="shared" si="5"/>
        <v>519.55394094810697</v>
      </c>
      <c r="Q72" s="46">
        <f t="shared" si="6"/>
        <v>1542.9224988424689</v>
      </c>
      <c r="R72" s="52">
        <f t="shared" si="7"/>
        <v>515.25424724863763</v>
      </c>
    </row>
    <row r="73" spans="1:18" x14ac:dyDescent="0.25">
      <c r="A73" s="15">
        <v>1963</v>
      </c>
      <c r="B73" s="46">
        <v>0</v>
      </c>
      <c r="C73" s="46">
        <v>0</v>
      </c>
      <c r="D73" s="46">
        <v>51.658314634754433</v>
      </c>
      <c r="E73" s="46">
        <v>160.17462691883037</v>
      </c>
      <c r="F73" s="46">
        <v>276.06613954482316</v>
      </c>
      <c r="G73" s="46">
        <v>542.22967197350147</v>
      </c>
      <c r="H73" s="46">
        <v>644.83548812195045</v>
      </c>
      <c r="I73" s="46">
        <v>523.74427467322005</v>
      </c>
      <c r="J73" s="46">
        <v>371.33084018947898</v>
      </c>
      <c r="K73" s="46">
        <v>341.5365601738078</v>
      </c>
      <c r="L73" s="46">
        <v>40.187039213591191</v>
      </c>
      <c r="M73" s="46">
        <v>0.18280086903871495</v>
      </c>
      <c r="N73" s="47">
        <f t="shared" si="4"/>
        <v>2951.9457563129963</v>
      </c>
      <c r="O73" s="35"/>
      <c r="P73" s="51">
        <f t="shared" si="5"/>
        <v>487.89908109840798</v>
      </c>
      <c r="Q73" s="46">
        <f t="shared" si="6"/>
        <v>1710.809434768672</v>
      </c>
      <c r="R73" s="52">
        <f t="shared" si="7"/>
        <v>753.05443957687805</v>
      </c>
    </row>
    <row r="74" spans="1:18" x14ac:dyDescent="0.25">
      <c r="A74" s="15">
        <v>1964</v>
      </c>
      <c r="B74" s="46">
        <v>0.3778893756455462</v>
      </c>
      <c r="C74" s="46">
        <v>1.2014816397763295</v>
      </c>
      <c r="D74" s="46">
        <v>5.7843430565943654</v>
      </c>
      <c r="E74" s="46">
        <v>141.06033408127649</v>
      </c>
      <c r="F74" s="46">
        <v>412.93159881753746</v>
      </c>
      <c r="G74" s="46">
        <v>509.0413683798127</v>
      </c>
      <c r="H74" s="46">
        <v>658.44554261495182</v>
      </c>
      <c r="I74" s="46">
        <v>498.16588310716958</v>
      </c>
      <c r="J74" s="46">
        <v>336.70306656694095</v>
      </c>
      <c r="K74" s="46">
        <v>159.37270719806247</v>
      </c>
      <c r="L74" s="46">
        <v>75.824233358264763</v>
      </c>
      <c r="M74" s="46">
        <v>0</v>
      </c>
      <c r="N74" s="47">
        <f t="shared" si="4"/>
        <v>2798.9084481960326</v>
      </c>
      <c r="O74" s="35"/>
      <c r="P74" s="51">
        <f t="shared" si="5"/>
        <v>559.77627595540832</v>
      </c>
      <c r="Q74" s="46">
        <f t="shared" si="6"/>
        <v>1665.652794101934</v>
      </c>
      <c r="R74" s="52">
        <f t="shared" si="7"/>
        <v>571.90000712326821</v>
      </c>
    </row>
    <row r="75" spans="1:18" x14ac:dyDescent="0.25">
      <c r="A75" s="15">
        <v>1965</v>
      </c>
      <c r="B75" s="46">
        <v>9.6199736439078254E-2</v>
      </c>
      <c r="C75" s="46">
        <v>0</v>
      </c>
      <c r="D75" s="46">
        <v>0</v>
      </c>
      <c r="E75" s="46">
        <v>67.02053282045803</v>
      </c>
      <c r="F75" s="46">
        <v>380.84223741852765</v>
      </c>
      <c r="G75" s="46">
        <v>446.11600242191116</v>
      </c>
      <c r="H75" s="46">
        <v>554.85903052320407</v>
      </c>
      <c r="I75" s="46">
        <v>514.65386259215734</v>
      </c>
      <c r="J75" s="46">
        <v>256.25620614738045</v>
      </c>
      <c r="K75" s="46">
        <v>175.9788617017488</v>
      </c>
      <c r="L75" s="46">
        <v>35.380524984863058</v>
      </c>
      <c r="M75" s="46">
        <v>1.913292018378032</v>
      </c>
      <c r="N75" s="47">
        <f t="shared" si="4"/>
        <v>2433.1167503650677</v>
      </c>
      <c r="O75" s="35"/>
      <c r="P75" s="51">
        <f t="shared" si="5"/>
        <v>447.86277023898566</v>
      </c>
      <c r="Q75" s="46">
        <f t="shared" si="6"/>
        <v>1515.6288955372725</v>
      </c>
      <c r="R75" s="52">
        <f t="shared" si="7"/>
        <v>467.61559283399231</v>
      </c>
    </row>
    <row r="76" spans="1:18" x14ac:dyDescent="0.25">
      <c r="A76" s="15">
        <v>1966</v>
      </c>
      <c r="B76" s="46">
        <v>0</v>
      </c>
      <c r="C76" s="46">
        <v>4.8099868219539127E-2</v>
      </c>
      <c r="D76" s="46">
        <v>26.829664850233289</v>
      </c>
      <c r="E76" s="46">
        <v>67.243865085301138</v>
      </c>
      <c r="F76" s="46">
        <v>242.68176799515621</v>
      </c>
      <c r="G76" s="46">
        <v>522.68785838942904</v>
      </c>
      <c r="H76" s="46">
        <v>673.459486412366</v>
      </c>
      <c r="I76" s="46">
        <v>501.51054243687003</v>
      </c>
      <c r="J76" s="46">
        <v>348.01438900167392</v>
      </c>
      <c r="K76" s="46">
        <v>161.15521601310681</v>
      </c>
      <c r="L76" s="46">
        <v>13.188125511984898</v>
      </c>
      <c r="M76" s="46">
        <v>0.27900060547779321</v>
      </c>
      <c r="N76" s="47">
        <f t="shared" si="4"/>
        <v>2557.0980161698189</v>
      </c>
      <c r="O76" s="35"/>
      <c r="P76" s="51">
        <f t="shared" si="5"/>
        <v>336.75529793069063</v>
      </c>
      <c r="Q76" s="46">
        <f t="shared" si="6"/>
        <v>1697.6578872386651</v>
      </c>
      <c r="R76" s="52">
        <f t="shared" si="7"/>
        <v>522.35773052676564</v>
      </c>
    </row>
    <row r="77" spans="1:18" x14ac:dyDescent="0.25">
      <c r="A77" s="15">
        <v>1967</v>
      </c>
      <c r="B77" s="46">
        <v>0.63730099369590776</v>
      </c>
      <c r="C77" s="46">
        <v>0</v>
      </c>
      <c r="D77" s="46">
        <v>30.504772589664142</v>
      </c>
      <c r="E77" s="46">
        <v>101.39236741817146</v>
      </c>
      <c r="F77" s="46">
        <v>228.79271289667699</v>
      </c>
      <c r="G77" s="46">
        <v>484.72151583146348</v>
      </c>
      <c r="H77" s="46">
        <v>551.30097588773731</v>
      </c>
      <c r="I77" s="46">
        <v>477.76925953627529</v>
      </c>
      <c r="J77" s="46">
        <v>355.11215585710727</v>
      </c>
      <c r="K77" s="46">
        <v>149.17432417993373</v>
      </c>
      <c r="L77" s="46">
        <v>7.4322755280122523</v>
      </c>
      <c r="M77" s="46">
        <v>1.0924956369982548</v>
      </c>
      <c r="N77" s="47">
        <f t="shared" si="4"/>
        <v>2387.930156355736</v>
      </c>
      <c r="O77" s="35"/>
      <c r="P77" s="51">
        <f t="shared" si="5"/>
        <v>360.68985290451258</v>
      </c>
      <c r="Q77" s="46">
        <f t="shared" si="6"/>
        <v>1513.7917512554761</v>
      </c>
      <c r="R77" s="52">
        <f t="shared" si="7"/>
        <v>511.71875556505324</v>
      </c>
    </row>
    <row r="78" spans="1:18" x14ac:dyDescent="0.25">
      <c r="A78" s="15">
        <v>1968</v>
      </c>
      <c r="B78" s="46">
        <v>0</v>
      </c>
      <c r="C78" s="46">
        <v>0</v>
      </c>
      <c r="D78" s="46">
        <v>88.085799764932148</v>
      </c>
      <c r="E78" s="46">
        <v>154.42880293478649</v>
      </c>
      <c r="F78" s="46">
        <v>241.22913772838979</v>
      </c>
      <c r="G78" s="46">
        <v>463.79493891797557</v>
      </c>
      <c r="H78" s="46">
        <v>593.91357694910425</v>
      </c>
      <c r="I78" s="46">
        <v>576.40705915874207</v>
      </c>
      <c r="J78" s="46">
        <v>352.44643302347112</v>
      </c>
      <c r="K78" s="46">
        <v>204.68620222958296</v>
      </c>
      <c r="L78" s="46">
        <v>14.554136837981265</v>
      </c>
      <c r="M78" s="46">
        <v>0.99200413149553013</v>
      </c>
      <c r="N78" s="47">
        <f t="shared" si="4"/>
        <v>2690.5380916764611</v>
      </c>
      <c r="O78" s="35"/>
      <c r="P78" s="51">
        <f t="shared" si="5"/>
        <v>483.74374042810842</v>
      </c>
      <c r="Q78" s="46">
        <f t="shared" si="6"/>
        <v>1634.1155750258217</v>
      </c>
      <c r="R78" s="52">
        <f t="shared" si="7"/>
        <v>571.68677209103532</v>
      </c>
    </row>
    <row r="79" spans="1:18" x14ac:dyDescent="0.25">
      <c r="A79" s="15">
        <v>1969</v>
      </c>
      <c r="B79" s="46">
        <v>0</v>
      </c>
      <c r="C79" s="46">
        <v>0</v>
      </c>
      <c r="D79" s="46">
        <v>6.6497489047975211</v>
      </c>
      <c r="E79" s="46">
        <v>137.1521530078</v>
      </c>
      <c r="F79" s="46">
        <v>336.50345478505534</v>
      </c>
      <c r="G79" s="46">
        <v>325.58945043986176</v>
      </c>
      <c r="H79" s="46">
        <v>591.30457313815589</v>
      </c>
      <c r="I79" s="46">
        <v>633.31144709192574</v>
      </c>
      <c r="J79" s="46">
        <v>368.10212985717845</v>
      </c>
      <c r="K79" s="46">
        <v>126.17411048188909</v>
      </c>
      <c r="L79" s="46">
        <v>22.394931794707414</v>
      </c>
      <c r="M79" s="46">
        <v>0</v>
      </c>
      <c r="N79" s="47">
        <f t="shared" si="4"/>
        <v>2547.1819995013711</v>
      </c>
      <c r="O79" s="35"/>
      <c r="P79" s="51">
        <f t="shared" si="5"/>
        <v>480.30535669765288</v>
      </c>
      <c r="Q79" s="46">
        <f t="shared" si="6"/>
        <v>1550.2054706699432</v>
      </c>
      <c r="R79" s="52">
        <f t="shared" si="7"/>
        <v>516.67117213377492</v>
      </c>
    </row>
    <row r="80" spans="1:18" x14ac:dyDescent="0.25">
      <c r="A80" s="15">
        <v>1970</v>
      </c>
      <c r="B80" s="46">
        <v>0</v>
      </c>
      <c r="C80" s="46">
        <v>0</v>
      </c>
      <c r="D80" s="46">
        <v>0.46539872493500023</v>
      </c>
      <c r="E80" s="46">
        <v>147.2124158563949</v>
      </c>
      <c r="F80" s="46">
        <v>320.51145065355985</v>
      </c>
      <c r="G80" s="46">
        <v>529.06649570823095</v>
      </c>
      <c r="H80" s="46">
        <v>662.03006019161592</v>
      </c>
      <c r="I80" s="46">
        <v>589.07678883071549</v>
      </c>
      <c r="J80" s="46">
        <v>364.85281547173844</v>
      </c>
      <c r="K80" s="46">
        <v>175.64447768636248</v>
      </c>
      <c r="L80" s="46">
        <v>6.624051714926809</v>
      </c>
      <c r="M80" s="46">
        <v>2.8680770737614418</v>
      </c>
      <c r="N80" s="47">
        <f t="shared" si="4"/>
        <v>2798.3520319122408</v>
      </c>
      <c r="O80" s="35"/>
      <c r="P80" s="51">
        <f t="shared" si="5"/>
        <v>468.18926523488972</v>
      </c>
      <c r="Q80" s="46">
        <f t="shared" si="6"/>
        <v>1780.1733447305623</v>
      </c>
      <c r="R80" s="52">
        <f t="shared" si="7"/>
        <v>547.12134487302774</v>
      </c>
    </row>
    <row r="81" spans="1:18" x14ac:dyDescent="0.25">
      <c r="A81" s="14">
        <v>1971</v>
      </c>
      <c r="B81" s="8">
        <v>0</v>
      </c>
      <c r="C81" s="8">
        <v>0</v>
      </c>
      <c r="D81" s="8">
        <v>4.7542828649784514</v>
      </c>
      <c r="E81" s="8">
        <v>143.63379278412938</v>
      </c>
      <c r="F81" s="8">
        <v>271.3763400648217</v>
      </c>
      <c r="G81" s="8">
        <v>576.21400078355941</v>
      </c>
      <c r="H81" s="8">
        <v>528.87302774512943</v>
      </c>
      <c r="I81" s="8">
        <v>508.38891263311604</v>
      </c>
      <c r="J81" s="8">
        <v>414.55105602450408</v>
      </c>
      <c r="K81" s="8">
        <v>258.16324749795206</v>
      </c>
      <c r="L81" s="8">
        <v>24.627648965345301</v>
      </c>
      <c r="M81" s="8">
        <v>4.8099868219539127E-2</v>
      </c>
      <c r="N81" s="45">
        <f t="shared" si="4"/>
        <v>2730.630409231755</v>
      </c>
      <c r="O81" s="34"/>
      <c r="P81" s="49">
        <f t="shared" si="5"/>
        <v>419.76441571392957</v>
      </c>
      <c r="Q81" s="8">
        <f t="shared" si="6"/>
        <v>1613.4759411618047</v>
      </c>
      <c r="R81" s="50">
        <f t="shared" si="7"/>
        <v>697.34195248780145</v>
      </c>
    </row>
    <row r="82" spans="1:18" x14ac:dyDescent="0.25">
      <c r="A82" s="14">
        <v>1972</v>
      </c>
      <c r="B82" s="8">
        <v>0</v>
      </c>
      <c r="C82" s="8">
        <v>0</v>
      </c>
      <c r="D82" s="8">
        <v>1.970295971791858</v>
      </c>
      <c r="E82" s="8">
        <v>82.62811197777539</v>
      </c>
      <c r="F82" s="8">
        <v>386.85970723367876</v>
      </c>
      <c r="G82" s="8">
        <v>448.54970260355446</v>
      </c>
      <c r="H82" s="8">
        <v>560.17478719236397</v>
      </c>
      <c r="I82" s="8">
        <v>556.27615129821561</v>
      </c>
      <c r="J82" s="8">
        <v>320.77985539765649</v>
      </c>
      <c r="K82" s="8">
        <v>113.1017736937707</v>
      </c>
      <c r="L82" s="8">
        <v>2.6204900808490939</v>
      </c>
      <c r="M82" s="8">
        <v>0</v>
      </c>
      <c r="N82" s="45">
        <f t="shared" si="4"/>
        <v>2472.9608754496558</v>
      </c>
      <c r="O82" s="34"/>
      <c r="P82" s="49">
        <f t="shared" si="5"/>
        <v>471.45811518324604</v>
      </c>
      <c r="Q82" s="8">
        <f t="shared" si="6"/>
        <v>1565.0006410941342</v>
      </c>
      <c r="R82" s="50">
        <f t="shared" si="7"/>
        <v>436.50211917227625</v>
      </c>
    </row>
    <row r="83" spans="1:18" x14ac:dyDescent="0.25">
      <c r="A83" s="14">
        <v>1973</v>
      </c>
      <c r="B83" s="8">
        <v>1.3056772447198775</v>
      </c>
      <c r="C83" s="8">
        <v>0</v>
      </c>
      <c r="D83" s="8">
        <v>38.281867720910356</v>
      </c>
      <c r="E83" s="8">
        <v>100.19104605192862</v>
      </c>
      <c r="F83" s="8">
        <v>212.6027353349717</v>
      </c>
      <c r="G83" s="8">
        <v>508.11733803469031</v>
      </c>
      <c r="H83" s="8">
        <v>627.23759660932444</v>
      </c>
      <c r="I83" s="8">
        <v>615.23613633935247</v>
      </c>
      <c r="J83" s="8">
        <v>348.64681055668342</v>
      </c>
      <c r="K83" s="8">
        <v>253.71209530932791</v>
      </c>
      <c r="L83" s="8">
        <v>7.5645011931474162</v>
      </c>
      <c r="M83" s="8">
        <v>1.6658831071695692</v>
      </c>
      <c r="N83" s="45">
        <f t="shared" si="4"/>
        <v>2714.5616875022261</v>
      </c>
      <c r="O83" s="34"/>
      <c r="P83" s="49">
        <f t="shared" si="5"/>
        <v>351.0756491078107</v>
      </c>
      <c r="Q83" s="8">
        <f t="shared" si="6"/>
        <v>1750.5910709833672</v>
      </c>
      <c r="R83" s="50">
        <f t="shared" si="7"/>
        <v>609.92340705915876</v>
      </c>
    </row>
    <row r="84" spans="1:18" x14ac:dyDescent="0.25">
      <c r="A84" s="14">
        <v>1974</v>
      </c>
      <c r="B84" s="8">
        <v>0</v>
      </c>
      <c r="C84" s="8">
        <v>0</v>
      </c>
      <c r="D84" s="8">
        <v>10.034387577020336</v>
      </c>
      <c r="E84" s="8">
        <v>150.69889945506995</v>
      </c>
      <c r="F84" s="8">
        <v>231.67220500765751</v>
      </c>
      <c r="G84" s="8">
        <v>405.35171136517437</v>
      </c>
      <c r="H84" s="8">
        <v>651.23943085087444</v>
      </c>
      <c r="I84" s="8">
        <v>512.12855718203514</v>
      </c>
      <c r="J84" s="8">
        <v>269.37555650532465</v>
      </c>
      <c r="K84" s="8">
        <v>159.12349966164476</v>
      </c>
      <c r="L84" s="8">
        <v>26.072212130925671</v>
      </c>
      <c r="M84" s="8">
        <v>0</v>
      </c>
      <c r="N84" s="45">
        <f t="shared" si="4"/>
        <v>2415.6964597357273</v>
      </c>
      <c r="O84" s="34"/>
      <c r="P84" s="49">
        <f t="shared" si="5"/>
        <v>392.4054920397478</v>
      </c>
      <c r="Q84" s="8">
        <f t="shared" si="6"/>
        <v>1568.719699398084</v>
      </c>
      <c r="R84" s="50">
        <f t="shared" si="7"/>
        <v>454.57126829789507</v>
      </c>
    </row>
    <row r="85" spans="1:18" x14ac:dyDescent="0.25">
      <c r="A85" s="14">
        <v>1975</v>
      </c>
      <c r="B85" s="8">
        <v>0.13470100081917585</v>
      </c>
      <c r="C85" s="8">
        <v>0</v>
      </c>
      <c r="D85" s="8">
        <v>0.42769882822238847</v>
      </c>
      <c r="E85" s="8">
        <v>48.144228371977057</v>
      </c>
      <c r="F85" s="8">
        <v>389.2779499234249</v>
      </c>
      <c r="G85" s="8">
        <v>482.33028813619694</v>
      </c>
      <c r="H85" s="8">
        <v>649.16020230081563</v>
      </c>
      <c r="I85" s="8">
        <v>570.36512091747693</v>
      </c>
      <c r="J85" s="8">
        <v>268.14031057449159</v>
      </c>
      <c r="K85" s="8">
        <v>221.56799159454357</v>
      </c>
      <c r="L85" s="8">
        <v>90.543612209281619</v>
      </c>
      <c r="M85" s="8">
        <v>3.8939701535064288</v>
      </c>
      <c r="N85" s="45">
        <f t="shared" si="4"/>
        <v>2723.9860740107561</v>
      </c>
      <c r="O85" s="34"/>
      <c r="P85" s="49">
        <f t="shared" si="5"/>
        <v>437.84987712362437</v>
      </c>
      <c r="Q85" s="8">
        <f t="shared" si="6"/>
        <v>1701.8556113544896</v>
      </c>
      <c r="R85" s="50">
        <f t="shared" si="7"/>
        <v>580.25191437831677</v>
      </c>
    </row>
    <row r="86" spans="1:18" x14ac:dyDescent="0.25">
      <c r="A86" s="14">
        <v>1976</v>
      </c>
      <c r="B86" s="8">
        <v>0</v>
      </c>
      <c r="C86" s="8">
        <v>7.182836485379493</v>
      </c>
      <c r="D86" s="8">
        <v>34.235673326922395</v>
      </c>
      <c r="E86" s="8">
        <v>161.73431990597288</v>
      </c>
      <c r="F86" s="8">
        <v>282.3502332870321</v>
      </c>
      <c r="G86" s="8">
        <v>534.68360223670618</v>
      </c>
      <c r="H86" s="8">
        <v>638.38597428500202</v>
      </c>
      <c r="I86" s="8">
        <v>561.35224561028599</v>
      </c>
      <c r="J86" s="8">
        <v>356.07586280585537</v>
      </c>
      <c r="K86" s="8">
        <v>126.24698151511915</v>
      </c>
      <c r="L86" s="8">
        <v>5.1502119172276242</v>
      </c>
      <c r="M86" s="8">
        <v>0</v>
      </c>
      <c r="N86" s="45">
        <f t="shared" si="4"/>
        <v>2707.3979413755033</v>
      </c>
      <c r="O86" s="34"/>
      <c r="P86" s="49">
        <f t="shared" si="5"/>
        <v>478.32022651992736</v>
      </c>
      <c r="Q86" s="8">
        <f t="shared" si="6"/>
        <v>1734.4218221319943</v>
      </c>
      <c r="R86" s="50">
        <f t="shared" si="7"/>
        <v>487.47305623820216</v>
      </c>
    </row>
    <row r="87" spans="1:18" x14ac:dyDescent="0.25">
      <c r="A87" s="14">
        <v>1977</v>
      </c>
      <c r="B87" s="8">
        <v>0</v>
      </c>
      <c r="C87" s="8">
        <v>9.8496990419204331E-2</v>
      </c>
      <c r="D87" s="8">
        <v>43.507889019482135</v>
      </c>
      <c r="E87" s="8">
        <v>245.09516686255654</v>
      </c>
      <c r="F87" s="8">
        <v>501.5751682872102</v>
      </c>
      <c r="G87" s="8">
        <v>451.7719841863447</v>
      </c>
      <c r="H87" s="8">
        <v>661.64283933468676</v>
      </c>
      <c r="I87" s="8">
        <v>464.52888485237031</v>
      </c>
      <c r="J87" s="8">
        <v>314.41731666488579</v>
      </c>
      <c r="K87" s="8">
        <v>133.93297004665743</v>
      </c>
      <c r="L87" s="8">
        <v>33.136713324073078</v>
      </c>
      <c r="M87" s="8">
        <v>0</v>
      </c>
      <c r="N87" s="45">
        <f t="shared" si="4"/>
        <v>2849.7074295686866</v>
      </c>
      <c r="O87" s="34"/>
      <c r="P87" s="49">
        <f t="shared" si="5"/>
        <v>790.17822416924889</v>
      </c>
      <c r="Q87" s="8">
        <f t="shared" si="6"/>
        <v>1577.9437083734017</v>
      </c>
      <c r="R87" s="50">
        <f t="shared" si="7"/>
        <v>481.48700003561629</v>
      </c>
    </row>
    <row r="88" spans="1:18" x14ac:dyDescent="0.25">
      <c r="A88" s="14">
        <v>1978</v>
      </c>
      <c r="B88" s="8">
        <v>0</v>
      </c>
      <c r="C88" s="8">
        <v>0</v>
      </c>
      <c r="D88" s="8">
        <v>15.93081525804039</v>
      </c>
      <c r="E88" s="8">
        <v>84.462015172561181</v>
      </c>
      <c r="F88" s="8">
        <v>363.08799016988996</v>
      </c>
      <c r="G88" s="8">
        <v>471.3936317982691</v>
      </c>
      <c r="H88" s="8">
        <v>557.45209602165471</v>
      </c>
      <c r="I88" s="8">
        <v>571.49421234462375</v>
      </c>
      <c r="J88" s="8">
        <v>427.92269473234319</v>
      </c>
      <c r="K88" s="8">
        <v>125.80663888592086</v>
      </c>
      <c r="L88" s="8">
        <v>50.666346119599687</v>
      </c>
      <c r="M88" s="8">
        <v>0</v>
      </c>
      <c r="N88" s="45">
        <f t="shared" si="4"/>
        <v>2668.2164405029034</v>
      </c>
      <c r="O88" s="34"/>
      <c r="P88" s="49">
        <f t="shared" si="5"/>
        <v>463.48082060049154</v>
      </c>
      <c r="Q88" s="8">
        <f t="shared" si="6"/>
        <v>1600.3399401645477</v>
      </c>
      <c r="R88" s="50">
        <f t="shared" si="7"/>
        <v>604.3956797378637</v>
      </c>
    </row>
    <row r="89" spans="1:18" x14ac:dyDescent="0.25">
      <c r="A89" s="14">
        <v>1979</v>
      </c>
      <c r="B89" s="8">
        <v>0</v>
      </c>
      <c r="C89" s="8">
        <v>0</v>
      </c>
      <c r="D89" s="8">
        <v>3.7435445382341417</v>
      </c>
      <c r="E89" s="8">
        <v>86.772037610855847</v>
      </c>
      <c r="F89" s="8">
        <v>251.53930263204754</v>
      </c>
      <c r="G89" s="8">
        <v>449.41220571998429</v>
      </c>
      <c r="H89" s="8">
        <v>599.52737115788727</v>
      </c>
      <c r="I89" s="8">
        <v>509.3996153435196</v>
      </c>
      <c r="J89" s="8">
        <v>381.56147380418133</v>
      </c>
      <c r="K89" s="8">
        <v>118.51787940307013</v>
      </c>
      <c r="L89" s="8">
        <v>19.103857249706166</v>
      </c>
      <c r="M89" s="8">
        <v>0.69109947643979064</v>
      </c>
      <c r="N89" s="45">
        <f t="shared" si="4"/>
        <v>2420.2683869359266</v>
      </c>
      <c r="O89" s="34"/>
      <c r="P89" s="49">
        <f t="shared" si="5"/>
        <v>342.0548847811375</v>
      </c>
      <c r="Q89" s="8">
        <f t="shared" si="6"/>
        <v>1558.3391922213912</v>
      </c>
      <c r="R89" s="50">
        <f t="shared" si="7"/>
        <v>519.18321045695768</v>
      </c>
    </row>
    <row r="90" spans="1:18" x14ac:dyDescent="0.25">
      <c r="A90" s="14">
        <v>1980</v>
      </c>
      <c r="B90" s="8">
        <v>4.8099868219539127E-2</v>
      </c>
      <c r="C90" s="8">
        <v>0</v>
      </c>
      <c r="D90" s="8">
        <v>2.6101791501941096</v>
      </c>
      <c r="E90" s="8">
        <v>149.33253196566585</v>
      </c>
      <c r="F90" s="8">
        <v>377.57463404209858</v>
      </c>
      <c r="G90" s="8">
        <v>455.5783381415394</v>
      </c>
      <c r="H90" s="8">
        <v>643.97216582968269</v>
      </c>
      <c r="I90" s="8">
        <v>573.45435765929415</v>
      </c>
      <c r="J90" s="8">
        <v>322.05098479182249</v>
      </c>
      <c r="K90" s="8">
        <v>93.70349396303024</v>
      </c>
      <c r="L90" s="8">
        <v>15.604516152010541</v>
      </c>
      <c r="M90" s="8">
        <v>0.18280086903871495</v>
      </c>
      <c r="N90" s="45">
        <f t="shared" si="4"/>
        <v>2634.1121024325962</v>
      </c>
      <c r="O90" s="34"/>
      <c r="P90" s="49">
        <f t="shared" si="5"/>
        <v>529.51734515795852</v>
      </c>
      <c r="Q90" s="8">
        <f t="shared" si="6"/>
        <v>1673.0048616305162</v>
      </c>
      <c r="R90" s="50">
        <f t="shared" si="7"/>
        <v>431.35899490686324</v>
      </c>
    </row>
    <row r="91" spans="1:18" x14ac:dyDescent="0.25">
      <c r="A91" s="15">
        <v>1981</v>
      </c>
      <c r="B91" s="46">
        <v>1.3513017772554048</v>
      </c>
      <c r="C91" s="46">
        <v>11.436496064394344</v>
      </c>
      <c r="D91" s="46">
        <v>37.461463119279124</v>
      </c>
      <c r="E91" s="46">
        <v>136.61457776828007</v>
      </c>
      <c r="F91" s="46">
        <v>286.6922035830039</v>
      </c>
      <c r="G91" s="46">
        <v>463.80298821099115</v>
      </c>
      <c r="H91" s="46">
        <v>587.83735797984116</v>
      </c>
      <c r="I91" s="46">
        <v>563.66711187092642</v>
      </c>
      <c r="J91" s="46">
        <v>302.45159739288391</v>
      </c>
      <c r="K91" s="46">
        <v>100.98735619902409</v>
      </c>
      <c r="L91" s="46">
        <v>51.069825836093592</v>
      </c>
      <c r="M91" s="46">
        <v>0</v>
      </c>
      <c r="N91" s="47">
        <f t="shared" si="4"/>
        <v>2543.3722798019726</v>
      </c>
      <c r="O91" s="35"/>
      <c r="P91" s="51">
        <f t="shared" si="5"/>
        <v>460.7682444705631</v>
      </c>
      <c r="Q91" s="46">
        <f t="shared" si="6"/>
        <v>1615.3074580617588</v>
      </c>
      <c r="R91" s="52">
        <f t="shared" si="7"/>
        <v>454.50877942800156</v>
      </c>
    </row>
    <row r="92" spans="1:18" x14ac:dyDescent="0.25">
      <c r="A92" s="15">
        <v>1982</v>
      </c>
      <c r="B92" s="46">
        <v>0</v>
      </c>
      <c r="C92" s="46">
        <v>0</v>
      </c>
      <c r="D92" s="46">
        <v>6.6415571464187764</v>
      </c>
      <c r="E92" s="46">
        <v>96.23919934465934</v>
      </c>
      <c r="F92" s="46">
        <v>380.14821740214416</v>
      </c>
      <c r="G92" s="46">
        <v>355.80532108131212</v>
      </c>
      <c r="H92" s="46">
        <v>635.90924956369975</v>
      </c>
      <c r="I92" s="46">
        <v>505.003757523952</v>
      </c>
      <c r="J92" s="46">
        <v>312.42990704135059</v>
      </c>
      <c r="K92" s="46">
        <v>154.98979591836735</v>
      </c>
      <c r="L92" s="46">
        <v>14.492164405029028</v>
      </c>
      <c r="M92" s="46">
        <v>9.4474658973537053</v>
      </c>
      <c r="N92" s="47">
        <f t="shared" si="4"/>
        <v>2471.1066353242863</v>
      </c>
      <c r="O92" s="35"/>
      <c r="P92" s="51">
        <f t="shared" si="5"/>
        <v>483.02897389322226</v>
      </c>
      <c r="Q92" s="46">
        <f t="shared" si="6"/>
        <v>1496.718328168964</v>
      </c>
      <c r="R92" s="52">
        <f t="shared" si="7"/>
        <v>481.91186736474697</v>
      </c>
    </row>
    <row r="93" spans="1:18" x14ac:dyDescent="0.25">
      <c r="A93" s="15">
        <v>1983</v>
      </c>
      <c r="B93" s="46">
        <v>0</v>
      </c>
      <c r="C93" s="46">
        <v>0.75768422552266979</v>
      </c>
      <c r="D93" s="46">
        <v>13.077447733019909</v>
      </c>
      <c r="E93" s="46">
        <v>75.481052106706571</v>
      </c>
      <c r="F93" s="46">
        <v>193.73360757915731</v>
      </c>
      <c r="G93" s="46">
        <v>489.46128503757524</v>
      </c>
      <c r="H93" s="46">
        <v>709.47465897353686</v>
      </c>
      <c r="I93" s="46">
        <v>666.32400185204972</v>
      </c>
      <c r="J93" s="46">
        <v>367.42445774121165</v>
      </c>
      <c r="K93" s="46">
        <v>131.87463048046445</v>
      </c>
      <c r="L93" s="46">
        <v>21.709530932791967</v>
      </c>
      <c r="M93" s="46">
        <v>0</v>
      </c>
      <c r="N93" s="47">
        <f t="shared" si="4"/>
        <v>2669.318356662036</v>
      </c>
      <c r="O93" s="35"/>
      <c r="P93" s="51">
        <f t="shared" si="5"/>
        <v>282.2921074188838</v>
      </c>
      <c r="Q93" s="46">
        <f t="shared" si="6"/>
        <v>1865.2599458631616</v>
      </c>
      <c r="R93" s="52">
        <f t="shared" si="7"/>
        <v>521.00861915446808</v>
      </c>
    </row>
    <row r="94" spans="1:18" x14ac:dyDescent="0.25">
      <c r="A94" s="15">
        <v>1984</v>
      </c>
      <c r="B94" s="46">
        <v>0</v>
      </c>
      <c r="C94" s="46">
        <v>4.3652455746696583</v>
      </c>
      <c r="D94" s="46">
        <v>0.41979200056986143</v>
      </c>
      <c r="E94" s="46">
        <v>103.53184100865475</v>
      </c>
      <c r="F94" s="46">
        <v>253.3204936424832</v>
      </c>
      <c r="G94" s="46">
        <v>509.53577661431063</v>
      </c>
      <c r="H94" s="46">
        <v>571.46019873918146</v>
      </c>
      <c r="I94" s="46">
        <v>617.85965380916764</v>
      </c>
      <c r="J94" s="46">
        <v>300.13037361541478</v>
      </c>
      <c r="K94" s="46">
        <v>178.69177618691455</v>
      </c>
      <c r="L94" s="46">
        <v>12.992342486732912</v>
      </c>
      <c r="M94" s="46">
        <v>3.2416746803433418</v>
      </c>
      <c r="N94" s="47">
        <f t="shared" si="4"/>
        <v>2555.5491683584428</v>
      </c>
      <c r="O94" s="35"/>
      <c r="P94" s="51">
        <f t="shared" si="5"/>
        <v>357.27212665170782</v>
      </c>
      <c r="Q94" s="46">
        <f t="shared" si="6"/>
        <v>1698.8556291626599</v>
      </c>
      <c r="R94" s="52">
        <f t="shared" si="7"/>
        <v>491.81449228906229</v>
      </c>
    </row>
    <row r="95" spans="1:18" x14ac:dyDescent="0.25">
      <c r="A95" s="15">
        <v>1985</v>
      </c>
      <c r="B95" s="46">
        <v>0</v>
      </c>
      <c r="C95" s="46">
        <v>9.8496990419204331E-2</v>
      </c>
      <c r="D95" s="46">
        <v>18.422552266980091</v>
      </c>
      <c r="E95" s="46">
        <v>207.25066780638957</v>
      </c>
      <c r="F95" s="46">
        <v>371.44897959183675</v>
      </c>
      <c r="G95" s="46">
        <v>410.54149303700541</v>
      </c>
      <c r="H95" s="46">
        <v>577.54647932471414</v>
      </c>
      <c r="I95" s="46">
        <v>475.7599636713324</v>
      </c>
      <c r="J95" s="46">
        <v>351.6330092246323</v>
      </c>
      <c r="K95" s="46">
        <v>133.61372297610143</v>
      </c>
      <c r="L95" s="46">
        <v>3.122484595932614</v>
      </c>
      <c r="M95" s="46">
        <v>0</v>
      </c>
      <c r="N95" s="47">
        <f t="shared" si="4"/>
        <v>2549.437849485344</v>
      </c>
      <c r="O95" s="35"/>
      <c r="P95" s="51">
        <f t="shared" si="5"/>
        <v>597.12219966520638</v>
      </c>
      <c r="Q95" s="46">
        <f t="shared" si="6"/>
        <v>1463.8479360330518</v>
      </c>
      <c r="R95" s="52">
        <f t="shared" si="7"/>
        <v>488.36921679666636</v>
      </c>
    </row>
    <row r="96" spans="1:18" x14ac:dyDescent="0.25">
      <c r="A96" s="15">
        <v>1986</v>
      </c>
      <c r="B96" s="46">
        <v>0</v>
      </c>
      <c r="C96" s="46">
        <v>0</v>
      </c>
      <c r="D96" s="46">
        <v>58.50877942800156</v>
      </c>
      <c r="E96" s="46">
        <v>167.14161057092994</v>
      </c>
      <c r="F96" s="46">
        <v>342.85514834205935</v>
      </c>
      <c r="G96" s="46">
        <v>460.85961819282687</v>
      </c>
      <c r="H96" s="46">
        <v>638.81784022509532</v>
      </c>
      <c r="I96" s="46">
        <v>462.26197599458629</v>
      </c>
      <c r="J96" s="46">
        <v>318.5853723688428</v>
      </c>
      <c r="K96" s="46">
        <v>130.25780888271541</v>
      </c>
      <c r="L96" s="46">
        <v>6.3058731345941519</v>
      </c>
      <c r="M96" s="46">
        <v>0</v>
      </c>
      <c r="N96" s="47">
        <f t="shared" si="4"/>
        <v>2585.5940271396516</v>
      </c>
      <c r="O96" s="35"/>
      <c r="P96" s="51">
        <f t="shared" si="5"/>
        <v>568.50553834099082</v>
      </c>
      <c r="Q96" s="46">
        <f t="shared" si="6"/>
        <v>1561.9394344125085</v>
      </c>
      <c r="R96" s="52">
        <f t="shared" si="7"/>
        <v>455.14905438615239</v>
      </c>
    </row>
    <row r="97" spans="1:18" x14ac:dyDescent="0.25">
      <c r="A97" s="15">
        <v>1987</v>
      </c>
      <c r="B97" s="46">
        <v>0</v>
      </c>
      <c r="C97" s="46">
        <v>0</v>
      </c>
      <c r="D97" s="46">
        <v>52.958845318232015</v>
      </c>
      <c r="E97" s="46">
        <v>222.45127684581689</v>
      </c>
      <c r="F97" s="46">
        <v>387.28676496776723</v>
      </c>
      <c r="G97" s="46">
        <v>558.17505431491963</v>
      </c>
      <c r="H97" s="46">
        <v>683.04393275634868</v>
      </c>
      <c r="I97" s="46">
        <v>535.31233750044521</v>
      </c>
      <c r="J97" s="46">
        <v>358.27214445987818</v>
      </c>
      <c r="K97" s="46">
        <v>72.08323538839619</v>
      </c>
      <c r="L97" s="46">
        <v>31.980072657335185</v>
      </c>
      <c r="M97" s="46">
        <v>0</v>
      </c>
      <c r="N97" s="47">
        <f t="shared" si="4"/>
        <v>2901.5636642091395</v>
      </c>
      <c r="O97" s="35"/>
      <c r="P97" s="51">
        <f t="shared" si="5"/>
        <v>662.69688713181608</v>
      </c>
      <c r="Q97" s="46">
        <f t="shared" si="6"/>
        <v>1776.5313245717134</v>
      </c>
      <c r="R97" s="52">
        <f t="shared" si="7"/>
        <v>462.33545250560957</v>
      </c>
    </row>
    <row r="98" spans="1:18" x14ac:dyDescent="0.25">
      <c r="A98" s="15">
        <v>1988</v>
      </c>
      <c r="B98" s="46">
        <v>9.6199736439078254E-2</v>
      </c>
      <c r="C98" s="46">
        <v>0</v>
      </c>
      <c r="D98" s="46">
        <v>11.201624105139439</v>
      </c>
      <c r="E98" s="46">
        <v>133.4359440111123</v>
      </c>
      <c r="F98" s="46">
        <v>427.41925775545815</v>
      </c>
      <c r="G98" s="46">
        <v>560.57707376144174</v>
      </c>
      <c r="H98" s="46">
        <v>675.96529187591273</v>
      </c>
      <c r="I98" s="46">
        <v>637.45681518680772</v>
      </c>
      <c r="J98" s="46">
        <v>361.32494568508031</v>
      </c>
      <c r="K98" s="46">
        <v>86.976867186665231</v>
      </c>
      <c r="L98" s="46">
        <v>9.5525519108166819</v>
      </c>
      <c r="M98" s="46">
        <v>0.18280086903871495</v>
      </c>
      <c r="N98" s="47">
        <f t="shared" si="4"/>
        <v>2904.1893720839121</v>
      </c>
      <c r="O98" s="35"/>
      <c r="P98" s="51">
        <f t="shared" si="5"/>
        <v>572.05682587170986</v>
      </c>
      <c r="Q98" s="46">
        <f t="shared" si="6"/>
        <v>1873.9991808241623</v>
      </c>
      <c r="R98" s="52">
        <f t="shared" si="7"/>
        <v>457.85436478256224</v>
      </c>
    </row>
    <row r="99" spans="1:18" x14ac:dyDescent="0.25">
      <c r="A99" s="15">
        <v>1989</v>
      </c>
      <c r="B99" s="46">
        <v>0.63420237204829577</v>
      </c>
      <c r="C99" s="46">
        <v>0</v>
      </c>
      <c r="D99" s="46">
        <v>24.063682017309542</v>
      </c>
      <c r="E99" s="46">
        <v>97.012590376464729</v>
      </c>
      <c r="F99" s="46">
        <v>306.2640061260106</v>
      </c>
      <c r="G99" s="46">
        <v>441.75796915624892</v>
      </c>
      <c r="H99" s="46">
        <v>634.08879153755754</v>
      </c>
      <c r="I99" s="46">
        <v>554.67503650674939</v>
      </c>
      <c r="J99" s="46">
        <v>349.6934501549311</v>
      </c>
      <c r="K99" s="46">
        <v>187.54136837981267</v>
      </c>
      <c r="L99" s="46">
        <v>4.414289275919792</v>
      </c>
      <c r="M99" s="46">
        <v>0</v>
      </c>
      <c r="N99" s="47">
        <f t="shared" si="4"/>
        <v>2600.1453859030526</v>
      </c>
      <c r="O99" s="35"/>
      <c r="P99" s="51">
        <f t="shared" si="5"/>
        <v>427.34027851978487</v>
      </c>
      <c r="Q99" s="46">
        <f t="shared" si="6"/>
        <v>1630.521797200556</v>
      </c>
      <c r="R99" s="52">
        <f t="shared" si="7"/>
        <v>541.64910781066362</v>
      </c>
    </row>
    <row r="100" spans="1:18" x14ac:dyDescent="0.25">
      <c r="A100" s="15">
        <v>1990</v>
      </c>
      <c r="B100" s="46">
        <v>9.6199736439078254E-2</v>
      </c>
      <c r="C100" s="46">
        <v>0.96050147807814223</v>
      </c>
      <c r="D100" s="46">
        <v>42.762652705061079</v>
      </c>
      <c r="E100" s="46">
        <v>174.55851764789685</v>
      </c>
      <c r="F100" s="46">
        <v>236.93102895608507</v>
      </c>
      <c r="G100" s="46">
        <v>487.71788296470419</v>
      </c>
      <c r="H100" s="46">
        <v>569.21984186344696</v>
      </c>
      <c r="I100" s="46">
        <v>550.90974819247072</v>
      </c>
      <c r="J100" s="46">
        <v>380.23581579228551</v>
      </c>
      <c r="K100" s="46">
        <v>131.55513409552304</v>
      </c>
      <c r="L100" s="46">
        <v>54.304145742066453</v>
      </c>
      <c r="M100" s="46">
        <v>4.8099868219539127E-2</v>
      </c>
      <c r="N100" s="47">
        <f t="shared" si="4"/>
        <v>2629.2995690422767</v>
      </c>
      <c r="O100" s="35"/>
      <c r="P100" s="51">
        <f t="shared" si="5"/>
        <v>454.25219930904302</v>
      </c>
      <c r="Q100" s="46">
        <f t="shared" si="6"/>
        <v>1607.8474730206219</v>
      </c>
      <c r="R100" s="52">
        <f t="shared" si="7"/>
        <v>566.095095629875</v>
      </c>
    </row>
    <row r="101" spans="1:18" x14ac:dyDescent="0.25">
      <c r="A101" s="14">
        <v>1991</v>
      </c>
      <c r="B101" s="8">
        <v>0</v>
      </c>
      <c r="C101" s="8">
        <v>0.61879830466217911</v>
      </c>
      <c r="D101" s="8">
        <v>27.543701250133562</v>
      </c>
      <c r="E101" s="8">
        <v>158.53285607436692</v>
      </c>
      <c r="F101" s="8">
        <v>407.14299960822024</v>
      </c>
      <c r="G101" s="8">
        <v>567.20265697902198</v>
      </c>
      <c r="H101" s="8">
        <v>591.88846742885642</v>
      </c>
      <c r="I101" s="8">
        <v>580.43836592228513</v>
      </c>
      <c r="J101" s="8">
        <v>318.6861309969014</v>
      </c>
      <c r="K101" s="8">
        <v>124.96782063610786</v>
      </c>
      <c r="L101" s="8">
        <v>5.003953413826264</v>
      </c>
      <c r="M101" s="8">
        <v>0.50030273889660581</v>
      </c>
      <c r="N101" s="45">
        <f t="shared" si="4"/>
        <v>2782.5260533532783</v>
      </c>
      <c r="O101" s="34"/>
      <c r="P101" s="49">
        <f t="shared" si="5"/>
        <v>593.21955693272071</v>
      </c>
      <c r="Q101" s="8">
        <f t="shared" si="6"/>
        <v>1739.5294903301635</v>
      </c>
      <c r="R101" s="50">
        <f t="shared" si="7"/>
        <v>448.65790504683548</v>
      </c>
    </row>
    <row r="102" spans="1:18" x14ac:dyDescent="0.25">
      <c r="A102" s="14">
        <v>1992</v>
      </c>
      <c r="B102" s="8">
        <v>0</v>
      </c>
      <c r="C102" s="8">
        <v>0.18280086903871495</v>
      </c>
      <c r="D102" s="8">
        <v>8.4404850945613852</v>
      </c>
      <c r="E102" s="8">
        <v>66.081917583787444</v>
      </c>
      <c r="F102" s="8">
        <v>339.77193076183352</v>
      </c>
      <c r="G102" s="8">
        <v>403.45961106955878</v>
      </c>
      <c r="H102" s="8">
        <v>445.63046265626667</v>
      </c>
      <c r="I102" s="8">
        <v>442.13658866688041</v>
      </c>
      <c r="J102" s="8">
        <v>301.33616483242508</v>
      </c>
      <c r="K102" s="8">
        <v>132.45880970189123</v>
      </c>
      <c r="L102" s="8">
        <v>1.2838978523346511</v>
      </c>
      <c r="M102" s="8">
        <v>0</v>
      </c>
      <c r="N102" s="45">
        <f t="shared" si="4"/>
        <v>2140.7826690885777</v>
      </c>
      <c r="O102" s="34"/>
      <c r="P102" s="49">
        <f t="shared" si="5"/>
        <v>414.29433344018236</v>
      </c>
      <c r="Q102" s="8">
        <f t="shared" si="6"/>
        <v>1291.226662392706</v>
      </c>
      <c r="R102" s="50">
        <f t="shared" si="7"/>
        <v>435.07887238665097</v>
      </c>
    </row>
    <row r="103" spans="1:18" x14ac:dyDescent="0.25">
      <c r="A103" s="14">
        <v>1993</v>
      </c>
      <c r="B103" s="8">
        <v>0</v>
      </c>
      <c r="C103" s="8">
        <v>0</v>
      </c>
      <c r="D103" s="8">
        <v>18.538590305232042</v>
      </c>
      <c r="E103" s="8">
        <v>66.183655661217372</v>
      </c>
      <c r="F103" s="8">
        <v>271.57577376500336</v>
      </c>
      <c r="G103" s="8">
        <v>397.02712184350179</v>
      </c>
      <c r="H103" s="8">
        <v>579.85367026391702</v>
      </c>
      <c r="I103" s="8">
        <v>581.84387577020345</v>
      </c>
      <c r="J103" s="8">
        <v>213.59400933148132</v>
      </c>
      <c r="K103" s="8">
        <v>117.7604266837625</v>
      </c>
      <c r="L103" s="8">
        <v>4.134879082523061</v>
      </c>
      <c r="M103" s="8">
        <v>0</v>
      </c>
      <c r="N103" s="45">
        <f t="shared" si="4"/>
        <v>2250.5120027068419</v>
      </c>
      <c r="O103" s="34"/>
      <c r="P103" s="49">
        <f t="shared" si="5"/>
        <v>356.29801973145277</v>
      </c>
      <c r="Q103" s="8">
        <f t="shared" si="6"/>
        <v>1558.7246678776223</v>
      </c>
      <c r="R103" s="50">
        <f t="shared" si="7"/>
        <v>335.48931509776691</v>
      </c>
    </row>
    <row r="104" spans="1:18" x14ac:dyDescent="0.25">
      <c r="A104" s="14">
        <v>1994</v>
      </c>
      <c r="B104" s="8">
        <v>0</v>
      </c>
      <c r="C104" s="8">
        <v>0.72979663069416245</v>
      </c>
      <c r="D104" s="8">
        <v>17.348648359867507</v>
      </c>
      <c r="E104" s="8">
        <v>120.91950706984365</v>
      </c>
      <c r="F104" s="8">
        <v>331.88314278591014</v>
      </c>
      <c r="G104" s="8">
        <v>534.24496919186527</v>
      </c>
      <c r="H104" s="8">
        <v>549.42394130427044</v>
      </c>
      <c r="I104" s="8">
        <v>465.9414645439328</v>
      </c>
      <c r="J104" s="8">
        <v>393.80126081846345</v>
      </c>
      <c r="K104" s="8">
        <v>168.27499376714039</v>
      </c>
      <c r="L104" s="8">
        <v>18.542846457954909</v>
      </c>
      <c r="M104" s="8">
        <v>1.0143890016739681</v>
      </c>
      <c r="N104" s="45">
        <f t="shared" si="4"/>
        <v>2602.124959931617</v>
      </c>
      <c r="O104" s="34"/>
      <c r="P104" s="49">
        <f t="shared" si="5"/>
        <v>470.1512982156213</v>
      </c>
      <c r="Q104" s="8">
        <f t="shared" si="6"/>
        <v>1549.6103750400684</v>
      </c>
      <c r="R104" s="50">
        <f t="shared" si="7"/>
        <v>580.61910104355866</v>
      </c>
    </row>
    <row r="105" spans="1:18" x14ac:dyDescent="0.25">
      <c r="A105" s="14">
        <v>1995</v>
      </c>
      <c r="B105" s="8">
        <v>0</v>
      </c>
      <c r="C105" s="8">
        <v>0</v>
      </c>
      <c r="D105" s="8">
        <v>39.939167289952636</v>
      </c>
      <c r="E105" s="8">
        <v>47.105905189300849</v>
      </c>
      <c r="F105" s="8">
        <v>263.09757096555899</v>
      </c>
      <c r="G105" s="8">
        <v>569.7491897282473</v>
      </c>
      <c r="H105" s="8">
        <v>624.62268048580688</v>
      </c>
      <c r="I105" s="8">
        <v>690.23756099298373</v>
      </c>
      <c r="J105" s="8">
        <v>312.50496847953843</v>
      </c>
      <c r="K105" s="8">
        <v>135.65001602735336</v>
      </c>
      <c r="L105" s="8">
        <v>0.63190511806816962</v>
      </c>
      <c r="M105" s="8">
        <v>4.8099868219539127E-2</v>
      </c>
      <c r="N105" s="45">
        <f t="shared" si="4"/>
        <v>2683.5870641450301</v>
      </c>
      <c r="O105" s="34"/>
      <c r="P105" s="49">
        <f t="shared" si="5"/>
        <v>350.14264344481251</v>
      </c>
      <c r="Q105" s="8">
        <f t="shared" si="6"/>
        <v>1884.6094312070377</v>
      </c>
      <c r="R105" s="50">
        <f t="shared" si="7"/>
        <v>448.78688962495994</v>
      </c>
    </row>
    <row r="106" spans="1:18" x14ac:dyDescent="0.25">
      <c r="A106" s="14">
        <v>1996</v>
      </c>
      <c r="B106" s="8">
        <v>0.550699861096271</v>
      </c>
      <c r="C106" s="8">
        <v>1.2379883890729066</v>
      </c>
      <c r="D106" s="8">
        <v>4.9739822630622932</v>
      </c>
      <c r="E106" s="8">
        <v>73.305356697652883</v>
      </c>
      <c r="F106" s="8">
        <v>228.27933896071517</v>
      </c>
      <c r="G106" s="8">
        <v>460.35110588738121</v>
      </c>
      <c r="H106" s="8">
        <v>504.35892367418165</v>
      </c>
      <c r="I106" s="8">
        <v>562.9720767888308</v>
      </c>
      <c r="J106" s="8">
        <v>338.49791644406457</v>
      </c>
      <c r="K106" s="8">
        <v>140.62586814830644</v>
      </c>
      <c r="L106" s="8">
        <v>4.1087723047334119</v>
      </c>
      <c r="M106" s="8">
        <v>0</v>
      </c>
      <c r="N106" s="45">
        <f t="shared" si="4"/>
        <v>2319.2620294190979</v>
      </c>
      <c r="O106" s="34"/>
      <c r="P106" s="49">
        <f t="shared" si="5"/>
        <v>306.55867792143033</v>
      </c>
      <c r="Q106" s="8">
        <f t="shared" si="6"/>
        <v>1527.6821063503935</v>
      </c>
      <c r="R106" s="50">
        <f t="shared" si="7"/>
        <v>483.23255689710442</v>
      </c>
    </row>
    <row r="107" spans="1:18" x14ac:dyDescent="0.25">
      <c r="A107" s="14">
        <v>1997</v>
      </c>
      <c r="B107" s="8">
        <v>0.18280086903871495</v>
      </c>
      <c r="C107" s="8">
        <v>0.43998646579050471</v>
      </c>
      <c r="D107" s="8">
        <v>14.862930512519144</v>
      </c>
      <c r="E107" s="8">
        <v>99.3444634398262</v>
      </c>
      <c r="F107" s="8">
        <v>191.12228870605836</v>
      </c>
      <c r="G107" s="8">
        <v>509.24160344766176</v>
      </c>
      <c r="H107" s="8">
        <v>570.97138227018559</v>
      </c>
      <c r="I107" s="8">
        <v>456.10693806318346</v>
      </c>
      <c r="J107" s="8">
        <v>346.09041208106282</v>
      </c>
      <c r="K107" s="8">
        <v>184.97428500195886</v>
      </c>
      <c r="L107" s="8">
        <v>0.68819674466645298</v>
      </c>
      <c r="M107" s="8">
        <v>0</v>
      </c>
      <c r="N107" s="45">
        <f t="shared" si="4"/>
        <v>2374.0252876019522</v>
      </c>
      <c r="O107" s="34"/>
      <c r="P107" s="49">
        <f t="shared" si="5"/>
        <v>305.32968265840373</v>
      </c>
      <c r="Q107" s="8">
        <f t="shared" si="6"/>
        <v>1536.3199237810309</v>
      </c>
      <c r="R107" s="50">
        <f t="shared" si="7"/>
        <v>531.75289382768813</v>
      </c>
    </row>
    <row r="108" spans="1:18" x14ac:dyDescent="0.25">
      <c r="A108" s="14">
        <v>1998</v>
      </c>
      <c r="B108" s="8">
        <v>0.23090073725825411</v>
      </c>
      <c r="C108" s="8">
        <v>1.4176906364640096</v>
      </c>
      <c r="D108" s="8">
        <v>39.023132813334769</v>
      </c>
      <c r="E108" s="8">
        <v>164.48783701962461</v>
      </c>
      <c r="F108" s="8">
        <v>415.12488869893508</v>
      </c>
      <c r="G108" s="8">
        <v>465.50181643337964</v>
      </c>
      <c r="H108" s="8">
        <v>612.55317519678033</v>
      </c>
      <c r="I108" s="8">
        <v>609.397567403925</v>
      </c>
      <c r="J108" s="8">
        <v>451.1904939986465</v>
      </c>
      <c r="K108" s="8">
        <v>158.79271289667702</v>
      </c>
      <c r="L108" s="8">
        <v>32.456993268511589</v>
      </c>
      <c r="M108" s="8">
        <v>18.119083235388398</v>
      </c>
      <c r="N108" s="45">
        <f t="shared" si="4"/>
        <v>2968.2962923389255</v>
      </c>
      <c r="O108" s="34"/>
      <c r="P108" s="49">
        <f t="shared" si="5"/>
        <v>618.63585853189443</v>
      </c>
      <c r="Q108" s="8">
        <f t="shared" si="6"/>
        <v>1687.452559034085</v>
      </c>
      <c r="R108" s="50">
        <f t="shared" si="7"/>
        <v>642.44020016383513</v>
      </c>
    </row>
    <row r="109" spans="1:18" x14ac:dyDescent="0.25">
      <c r="A109" s="14">
        <v>1999</v>
      </c>
      <c r="B109" s="8">
        <v>0</v>
      </c>
      <c r="C109" s="8">
        <v>3.2124692809060802</v>
      </c>
      <c r="D109" s="8">
        <v>35.637051679310467</v>
      </c>
      <c r="E109" s="8">
        <v>135.55102040816325</v>
      </c>
      <c r="F109" s="8">
        <v>338.00206574776507</v>
      </c>
      <c r="G109" s="8">
        <v>500.7941197421377</v>
      </c>
      <c r="H109" s="8">
        <v>694.30373615414749</v>
      </c>
      <c r="I109" s="8">
        <v>514.21533639633856</v>
      </c>
      <c r="J109" s="8">
        <v>335.37949211098055</v>
      </c>
      <c r="K109" s="8">
        <v>138.70718025430068</v>
      </c>
      <c r="L109" s="8">
        <v>65.007408198881649</v>
      </c>
      <c r="M109" s="8">
        <v>1.3291840296327955</v>
      </c>
      <c r="N109" s="45">
        <f t="shared" si="4"/>
        <v>2762.1390640025643</v>
      </c>
      <c r="O109" s="34"/>
      <c r="P109" s="49">
        <f t="shared" si="5"/>
        <v>509.19013783523883</v>
      </c>
      <c r="Q109" s="8">
        <f t="shared" si="6"/>
        <v>1709.3131922926236</v>
      </c>
      <c r="R109" s="50">
        <f t="shared" si="7"/>
        <v>539.09408056416282</v>
      </c>
    </row>
    <row r="110" spans="1:18" x14ac:dyDescent="0.25">
      <c r="A110" s="14">
        <v>2000</v>
      </c>
      <c r="B110" s="8">
        <v>0.23090073725825411</v>
      </c>
      <c r="C110" s="8">
        <v>15.093012073939523</v>
      </c>
      <c r="D110" s="8">
        <v>78.660113259963666</v>
      </c>
      <c r="E110" s="8">
        <v>119.76895679737862</v>
      </c>
      <c r="F110" s="8">
        <v>330.31807173131028</v>
      </c>
      <c r="G110" s="8">
        <v>427.02975745271931</v>
      </c>
      <c r="H110" s="8">
        <v>564.69206111764072</v>
      </c>
      <c r="I110" s="8">
        <v>564.22639527014996</v>
      </c>
      <c r="J110" s="8">
        <v>336.87781814296397</v>
      </c>
      <c r="K110" s="8">
        <v>214.05531217722694</v>
      </c>
      <c r="L110" s="8">
        <v>25.029151974926094</v>
      </c>
      <c r="M110" s="8">
        <v>0</v>
      </c>
      <c r="N110" s="45">
        <f t="shared" si="4"/>
        <v>2675.9815507354774</v>
      </c>
      <c r="O110" s="34"/>
      <c r="P110" s="49">
        <f t="shared" si="5"/>
        <v>528.74714178865258</v>
      </c>
      <c r="Q110" s="8">
        <f t="shared" si="6"/>
        <v>1555.9482138405101</v>
      </c>
      <c r="R110" s="50">
        <f t="shared" si="7"/>
        <v>575.96228229511701</v>
      </c>
    </row>
    <row r="111" spans="1:18" x14ac:dyDescent="0.25">
      <c r="A111" s="15">
        <v>2001</v>
      </c>
      <c r="B111" s="46">
        <v>0</v>
      </c>
      <c r="C111" s="46">
        <v>0</v>
      </c>
      <c r="D111" s="46">
        <v>0.90939202906293404</v>
      </c>
      <c r="E111" s="46">
        <v>160.79702247391103</v>
      </c>
      <c r="F111" s="46">
        <v>305.34768671866652</v>
      </c>
      <c r="G111" s="46">
        <v>479.51098764112965</v>
      </c>
      <c r="H111" s="46">
        <v>628.84588809345723</v>
      </c>
      <c r="I111" s="46">
        <v>609.00544930013882</v>
      </c>
      <c r="J111" s="46">
        <v>310.02382733197993</v>
      </c>
      <c r="K111" s="46">
        <v>126.14707767923925</v>
      </c>
      <c r="L111" s="46">
        <v>89.422463226128144</v>
      </c>
      <c r="M111" s="46">
        <v>10.534957438472771</v>
      </c>
      <c r="N111" s="47">
        <f t="shared" si="4"/>
        <v>2720.5447519321865</v>
      </c>
      <c r="O111" s="35"/>
      <c r="P111" s="51">
        <f t="shared" si="5"/>
        <v>467.05410122164051</v>
      </c>
      <c r="Q111" s="46">
        <f t="shared" si="6"/>
        <v>1717.3623250347259</v>
      </c>
      <c r="R111" s="52">
        <f t="shared" si="7"/>
        <v>525.59336823734736</v>
      </c>
    </row>
    <row r="112" spans="1:18" x14ac:dyDescent="0.25">
      <c r="A112" s="15">
        <v>2002</v>
      </c>
      <c r="B112" s="46">
        <v>2.3428607044912204</v>
      </c>
      <c r="C112" s="46">
        <v>1.1640844819603233</v>
      </c>
      <c r="D112" s="46">
        <v>3.6373722263774622</v>
      </c>
      <c r="E112" s="46">
        <v>127.39653453004237</v>
      </c>
      <c r="F112" s="46">
        <v>225.94848096306586</v>
      </c>
      <c r="G112" s="46">
        <v>519.56304092317555</v>
      </c>
      <c r="H112" s="46">
        <v>700.8878975674038</v>
      </c>
      <c r="I112" s="46">
        <v>563.8157032446486</v>
      </c>
      <c r="J112" s="46">
        <v>409.79625672258425</v>
      </c>
      <c r="K112" s="46">
        <v>74.964098728496637</v>
      </c>
      <c r="L112" s="46">
        <v>13.664333796345765</v>
      </c>
      <c r="M112" s="46">
        <v>0.7457883677031022</v>
      </c>
      <c r="N112" s="47">
        <f t="shared" si="4"/>
        <v>2643.9264522562944</v>
      </c>
      <c r="O112" s="35"/>
      <c r="P112" s="51">
        <f t="shared" si="5"/>
        <v>356.9823877194857</v>
      </c>
      <c r="Q112" s="46">
        <f t="shared" si="6"/>
        <v>1784.2666417352279</v>
      </c>
      <c r="R112" s="52">
        <f t="shared" si="7"/>
        <v>498.42468924742667</v>
      </c>
    </row>
    <row r="113" spans="1:18" x14ac:dyDescent="0.25">
      <c r="A113" s="15">
        <v>2003</v>
      </c>
      <c r="B113" s="46">
        <v>0.87119350357944225</v>
      </c>
      <c r="C113" s="46">
        <v>0.367898992057556</v>
      </c>
      <c r="D113" s="46">
        <v>40.701072051857388</v>
      </c>
      <c r="E113" s="46">
        <v>139.29433344018236</v>
      </c>
      <c r="F113" s="46">
        <v>260.68654058482031</v>
      </c>
      <c r="G113" s="46">
        <v>439.16636392777002</v>
      </c>
      <c r="H113" s="46">
        <v>588.49175481711018</v>
      </c>
      <c r="I113" s="46">
        <v>631.10804216974748</v>
      </c>
      <c r="J113" s="46">
        <v>358.20548847811375</v>
      </c>
      <c r="K113" s="46">
        <v>159.04509028742387</v>
      </c>
      <c r="L113" s="46">
        <v>14.313851194928233</v>
      </c>
      <c r="M113" s="46">
        <v>0</v>
      </c>
      <c r="N113" s="47">
        <f t="shared" si="4"/>
        <v>2632.2516294475909</v>
      </c>
      <c r="O113" s="35"/>
      <c r="P113" s="51">
        <f t="shared" si="5"/>
        <v>440.68194607686007</v>
      </c>
      <c r="Q113" s="46">
        <f t="shared" si="6"/>
        <v>1658.7661609146276</v>
      </c>
      <c r="R113" s="52">
        <f t="shared" si="7"/>
        <v>531.56442996046587</v>
      </c>
    </row>
    <row r="114" spans="1:18" x14ac:dyDescent="0.25">
      <c r="A114" s="15">
        <v>2004</v>
      </c>
      <c r="B114" s="46">
        <v>9.6199736439078254E-2</v>
      </c>
      <c r="C114" s="46">
        <v>1.9474837055240946</v>
      </c>
      <c r="D114" s="46">
        <v>23.030736902090677</v>
      </c>
      <c r="E114" s="46">
        <v>132.28583894290699</v>
      </c>
      <c r="F114" s="46">
        <v>246.22851444242619</v>
      </c>
      <c r="G114" s="46">
        <v>413.33459771343092</v>
      </c>
      <c r="H114" s="46">
        <v>542.32122377746907</v>
      </c>
      <c r="I114" s="46">
        <v>431.21852405883817</v>
      </c>
      <c r="J114" s="46">
        <v>448.36177298144389</v>
      </c>
      <c r="K114" s="46">
        <v>144.87457705595327</v>
      </c>
      <c r="L114" s="46">
        <v>22.76484311001888</v>
      </c>
      <c r="M114" s="46">
        <v>0.79618548990276738</v>
      </c>
      <c r="N114" s="47">
        <f t="shared" si="4"/>
        <v>2407.2604979164435</v>
      </c>
      <c r="O114" s="35"/>
      <c r="P114" s="51">
        <f t="shared" si="5"/>
        <v>401.54509028742382</v>
      </c>
      <c r="Q114" s="46">
        <f t="shared" si="6"/>
        <v>1386.8743455497383</v>
      </c>
      <c r="R114" s="52">
        <f t="shared" si="7"/>
        <v>616.00119314741607</v>
      </c>
    </row>
    <row r="115" spans="1:18" x14ac:dyDescent="0.25">
      <c r="A115" s="15">
        <v>2005</v>
      </c>
      <c r="B115" s="46">
        <v>4.8099868219539127E-2</v>
      </c>
      <c r="C115" s="46">
        <v>0.64592014816397769</v>
      </c>
      <c r="D115" s="46">
        <v>27.451668625565407</v>
      </c>
      <c r="E115" s="46">
        <v>174.98532606759983</v>
      </c>
      <c r="F115" s="46">
        <v>241.62563664209137</v>
      </c>
      <c r="G115" s="46">
        <v>597.63578729921289</v>
      </c>
      <c r="H115" s="46">
        <v>641.0534601275067</v>
      </c>
      <c r="I115" s="46">
        <v>577.17954197385757</v>
      </c>
      <c r="J115" s="46">
        <v>447.22616376393495</v>
      </c>
      <c r="K115" s="46">
        <v>192.28970331588133</v>
      </c>
      <c r="L115" s="46">
        <v>33.466769954054925</v>
      </c>
      <c r="M115" s="46">
        <v>0</v>
      </c>
      <c r="N115" s="47">
        <f t="shared" si="4"/>
        <v>2933.6080777860889</v>
      </c>
      <c r="O115" s="35"/>
      <c r="P115" s="51">
        <f t="shared" si="5"/>
        <v>444.06263133525658</v>
      </c>
      <c r="Q115" s="46">
        <f t="shared" si="6"/>
        <v>1815.8687894005773</v>
      </c>
      <c r="R115" s="52">
        <f t="shared" si="7"/>
        <v>672.98263703387124</v>
      </c>
    </row>
    <row r="116" spans="1:18" x14ac:dyDescent="0.25">
      <c r="A116" s="15">
        <v>2006</v>
      </c>
      <c r="B116" s="46">
        <v>0.55988887701677525</v>
      </c>
      <c r="C116" s="46">
        <v>0.3197991238380169</v>
      </c>
      <c r="D116" s="46">
        <v>12.974926096092886</v>
      </c>
      <c r="E116" s="46">
        <v>188.10314492289066</v>
      </c>
      <c r="F116" s="46">
        <v>319.44150016027356</v>
      </c>
      <c r="G116" s="46">
        <v>489.16981871282542</v>
      </c>
      <c r="H116" s="46">
        <v>693.66194750151374</v>
      </c>
      <c r="I116" s="46">
        <v>569.69191865227776</v>
      </c>
      <c r="J116" s="46">
        <v>283.33025251985612</v>
      </c>
      <c r="K116" s="46">
        <v>97.613010649285897</v>
      </c>
      <c r="L116" s="46">
        <v>29.395020835559354</v>
      </c>
      <c r="M116" s="46">
        <v>0.3778893756455462</v>
      </c>
      <c r="N116" s="47">
        <f t="shared" si="4"/>
        <v>2684.6391174270761</v>
      </c>
      <c r="O116" s="35"/>
      <c r="P116" s="51">
        <f t="shared" si="5"/>
        <v>520.51957117925713</v>
      </c>
      <c r="Q116" s="46">
        <f t="shared" si="6"/>
        <v>1752.5236848666168</v>
      </c>
      <c r="R116" s="52">
        <f t="shared" si="7"/>
        <v>410.33828400470139</v>
      </c>
    </row>
    <row r="117" spans="1:18" x14ac:dyDescent="0.25">
      <c r="A117" s="15">
        <v>2007</v>
      </c>
      <c r="B117" s="46">
        <v>0</v>
      </c>
      <c r="C117" s="46">
        <v>0</v>
      </c>
      <c r="D117" s="46">
        <v>64.603999715069278</v>
      </c>
      <c r="E117" s="46">
        <v>141.79111016134203</v>
      </c>
      <c r="F117" s="46">
        <v>376.78936496064398</v>
      </c>
      <c r="G117" s="46">
        <v>531.50534245111658</v>
      </c>
      <c r="H117" s="46">
        <v>613.29990739751406</v>
      </c>
      <c r="I117" s="46">
        <v>585.90755778751281</v>
      </c>
      <c r="J117" s="46">
        <v>401.47221925419382</v>
      </c>
      <c r="K117" s="46">
        <v>222.98215621327066</v>
      </c>
      <c r="L117" s="46">
        <v>12.506606831214162</v>
      </c>
      <c r="M117" s="46">
        <v>0</v>
      </c>
      <c r="N117" s="47">
        <f t="shared" si="4"/>
        <v>2950.8582647718777</v>
      </c>
      <c r="O117" s="35"/>
      <c r="P117" s="51">
        <f t="shared" si="5"/>
        <v>583.18447483705529</v>
      </c>
      <c r="Q117" s="46">
        <f t="shared" si="6"/>
        <v>1730.7128076361435</v>
      </c>
      <c r="R117" s="52">
        <f t="shared" si="7"/>
        <v>636.96098229867869</v>
      </c>
    </row>
    <row r="118" spans="1:18" x14ac:dyDescent="0.25">
      <c r="A118" s="15">
        <v>2008</v>
      </c>
      <c r="B118" s="46">
        <v>0.46180147451650821</v>
      </c>
      <c r="C118" s="46">
        <v>0</v>
      </c>
      <c r="D118" s="46">
        <v>0.59650247533568401</v>
      </c>
      <c r="E118" s="46">
        <v>105.32385938668661</v>
      </c>
      <c r="F118" s="46">
        <v>244.05579299782738</v>
      </c>
      <c r="G118" s="46">
        <v>459.69403782455385</v>
      </c>
      <c r="H118" s="46">
        <v>604.67834882644161</v>
      </c>
      <c r="I118" s="46">
        <v>545.11434626206506</v>
      </c>
      <c r="J118" s="46">
        <v>355.12047227267868</v>
      </c>
      <c r="K118" s="46">
        <v>137.11789008797237</v>
      </c>
      <c r="L118" s="46">
        <v>41.270897887950994</v>
      </c>
      <c r="M118" s="46">
        <v>9.6199736439078254E-2</v>
      </c>
      <c r="N118" s="47">
        <f t="shared" si="4"/>
        <v>2493.5301492324679</v>
      </c>
      <c r="O118" s="35"/>
      <c r="P118" s="51">
        <f t="shared" si="5"/>
        <v>349.97615485984966</v>
      </c>
      <c r="Q118" s="46">
        <f t="shared" si="6"/>
        <v>1609.4867329130605</v>
      </c>
      <c r="R118" s="52">
        <f t="shared" si="7"/>
        <v>533.50926024860212</v>
      </c>
    </row>
    <row r="119" spans="1:18" x14ac:dyDescent="0.25">
      <c r="A119" s="15">
        <v>2009</v>
      </c>
      <c r="B119" s="46">
        <v>0</v>
      </c>
      <c r="C119" s="46">
        <v>0.73269936246750011</v>
      </c>
      <c r="D119" s="46">
        <v>26.632332514157493</v>
      </c>
      <c r="E119" s="46">
        <v>108.04090536738255</v>
      </c>
      <c r="F119" s="46">
        <v>276.7513979413755</v>
      </c>
      <c r="G119" s="46">
        <v>446.45181109092846</v>
      </c>
      <c r="H119" s="46">
        <v>455.32514157495461</v>
      </c>
      <c r="I119" s="46">
        <v>488.88414004345202</v>
      </c>
      <c r="J119" s="46">
        <v>389.56697652883145</v>
      </c>
      <c r="K119" s="46">
        <v>43.525750614381877</v>
      </c>
      <c r="L119" s="46">
        <v>41.33808811482708</v>
      </c>
      <c r="M119" s="46">
        <v>0.13470100081917585</v>
      </c>
      <c r="N119" s="47">
        <f t="shared" si="4"/>
        <v>2277.383944153577</v>
      </c>
      <c r="O119" s="35"/>
      <c r="P119" s="51">
        <f t="shared" si="5"/>
        <v>411.42463582291555</v>
      </c>
      <c r="Q119" s="46">
        <f t="shared" si="6"/>
        <v>1390.6610927093352</v>
      </c>
      <c r="R119" s="52">
        <f t="shared" si="7"/>
        <v>474.43081525804041</v>
      </c>
    </row>
    <row r="120" spans="1:18" x14ac:dyDescent="0.25">
      <c r="A120" s="15">
        <v>2010</v>
      </c>
      <c r="B120" s="46">
        <v>0</v>
      </c>
      <c r="C120" s="46">
        <v>0</v>
      </c>
      <c r="D120" s="46">
        <v>65.412846814118325</v>
      </c>
      <c r="E120" s="46">
        <v>203.69312960786411</v>
      </c>
      <c r="F120" s="46">
        <v>355.3478469922</v>
      </c>
      <c r="G120" s="46">
        <v>471.46568365566122</v>
      </c>
      <c r="H120" s="46">
        <v>676.50183424155011</v>
      </c>
      <c r="I120" s="46">
        <v>659.7392705773409</v>
      </c>
      <c r="J120" s="46">
        <v>284.61292160843391</v>
      </c>
      <c r="K120" s="46">
        <v>201.0461409694768</v>
      </c>
      <c r="L120" s="46">
        <v>35.587366883926343</v>
      </c>
      <c r="M120" s="46">
        <v>0</v>
      </c>
      <c r="N120" s="47">
        <f t="shared" si="4"/>
        <v>2953.4070413505715</v>
      </c>
      <c r="O120" s="35"/>
      <c r="P120" s="51">
        <f t="shared" si="5"/>
        <v>624.45382341418235</v>
      </c>
      <c r="Q120" s="46">
        <f t="shared" si="6"/>
        <v>1807.7067884745522</v>
      </c>
      <c r="R120" s="52">
        <f t="shared" si="7"/>
        <v>521.24642946183712</v>
      </c>
    </row>
    <row r="121" spans="1:18" x14ac:dyDescent="0.25">
      <c r="A121" s="14">
        <v>2011</v>
      </c>
      <c r="B121" s="8">
        <v>0</v>
      </c>
      <c r="C121" s="8">
        <v>0.79029098550414933</v>
      </c>
      <c r="D121" s="8">
        <v>4.9047619047619051</v>
      </c>
      <c r="E121" s="8">
        <v>71.656480393204404</v>
      </c>
      <c r="F121" s="8">
        <v>265.7390746874666</v>
      </c>
      <c r="G121" s="8">
        <v>452.26320475834314</v>
      </c>
      <c r="H121" s="8">
        <v>710.68296114257225</v>
      </c>
      <c r="I121" s="8">
        <v>573.54416426256364</v>
      </c>
      <c r="J121" s="8">
        <v>293.60745450012467</v>
      </c>
      <c r="K121" s="8">
        <v>194.86337571677885</v>
      </c>
      <c r="L121" s="8">
        <v>22.874861986679488</v>
      </c>
      <c r="M121" s="8">
        <v>0.367898992057556</v>
      </c>
      <c r="N121" s="45">
        <f t="shared" si="4"/>
        <v>2591.2945293300572</v>
      </c>
      <c r="O121" s="34"/>
      <c r="P121" s="49">
        <f t="shared" si="5"/>
        <v>342.30031698543291</v>
      </c>
      <c r="Q121" s="8">
        <f t="shared" si="6"/>
        <v>1736.490330163479</v>
      </c>
      <c r="R121" s="50">
        <f t="shared" si="7"/>
        <v>511.34569220358304</v>
      </c>
    </row>
    <row r="122" spans="1:18" x14ac:dyDescent="0.25">
      <c r="A122" s="14">
        <v>2012</v>
      </c>
      <c r="B122" s="8">
        <v>0.92239199344659328</v>
      </c>
      <c r="C122" s="8">
        <v>4.8099868219539127E-2</v>
      </c>
      <c r="D122" s="8">
        <v>180.44228371977064</v>
      </c>
      <c r="E122" s="8">
        <v>117.18849948356308</v>
      </c>
      <c r="F122" s="8">
        <v>374.07166007764368</v>
      </c>
      <c r="G122" s="8">
        <v>544.91902624924307</v>
      </c>
      <c r="H122" s="8">
        <v>730.60823805962173</v>
      </c>
      <c r="I122" s="8">
        <v>548.33258539017697</v>
      </c>
      <c r="J122" s="8">
        <v>343.5283862235994</v>
      </c>
      <c r="K122" s="8">
        <v>107.51374790753997</v>
      </c>
      <c r="L122" s="8">
        <v>26.921644050290276</v>
      </c>
      <c r="M122" s="8">
        <v>5.5691669337892229</v>
      </c>
      <c r="N122" s="45">
        <f t="shared" si="4"/>
        <v>2980.0657299569043</v>
      </c>
      <c r="O122" s="34"/>
      <c r="P122" s="49">
        <f t="shared" si="5"/>
        <v>671.70244328097738</v>
      </c>
      <c r="Q122" s="8">
        <f t="shared" si="6"/>
        <v>1823.8598496990417</v>
      </c>
      <c r="R122" s="50">
        <f t="shared" si="7"/>
        <v>477.96377818142969</v>
      </c>
    </row>
    <row r="123" spans="1:18" x14ac:dyDescent="0.25">
      <c r="A123" s="14">
        <v>2013</v>
      </c>
      <c r="B123" s="8">
        <v>0.50030273889660581</v>
      </c>
      <c r="C123" s="8">
        <v>0</v>
      </c>
      <c r="D123" s="8">
        <v>0.37749759589699755</v>
      </c>
      <c r="E123" s="8">
        <v>65.947252199309048</v>
      </c>
      <c r="F123" s="8">
        <v>293.1637283185525</v>
      </c>
      <c r="G123" s="8">
        <v>447.39762082843606</v>
      </c>
      <c r="H123" s="8">
        <v>589.87730170602276</v>
      </c>
      <c r="I123" s="8">
        <v>556.72999252056843</v>
      </c>
      <c r="J123" s="8">
        <v>385.23578017594468</v>
      </c>
      <c r="K123" s="8">
        <v>133.0154396837269</v>
      </c>
      <c r="L123" s="8">
        <v>6.5593546319051192</v>
      </c>
      <c r="M123" s="8">
        <v>4.8099868219539127E-2</v>
      </c>
      <c r="N123" s="45">
        <f t="shared" si="4"/>
        <v>2478.8523702674788</v>
      </c>
      <c r="O123" s="34"/>
      <c r="P123" s="49">
        <f t="shared" si="5"/>
        <v>359.48847811375856</v>
      </c>
      <c r="Q123" s="8">
        <f t="shared" si="6"/>
        <v>1594.0049150550271</v>
      </c>
      <c r="R123" s="50">
        <f t="shared" si="7"/>
        <v>524.81057449157663</v>
      </c>
    </row>
    <row r="124" spans="1:18" x14ac:dyDescent="0.25">
      <c r="A124" s="14">
        <v>2014</v>
      </c>
      <c r="B124" s="8">
        <v>0</v>
      </c>
      <c r="C124" s="8">
        <v>0</v>
      </c>
      <c r="D124" s="8">
        <v>6.8640346190832364</v>
      </c>
      <c r="E124" s="8">
        <v>59.001175339245648</v>
      </c>
      <c r="F124" s="8">
        <v>291.88346333297716</v>
      </c>
      <c r="G124" s="8">
        <v>507.91309612850381</v>
      </c>
      <c r="H124" s="8">
        <v>507.48598496990411</v>
      </c>
      <c r="I124" s="8">
        <v>546.89363179826898</v>
      </c>
      <c r="J124" s="8">
        <v>313.02681910460512</v>
      </c>
      <c r="K124" s="8">
        <v>95.202211774762262</v>
      </c>
      <c r="L124" s="8">
        <v>4.5715888449620685</v>
      </c>
      <c r="M124" s="8">
        <v>0</v>
      </c>
      <c r="N124" s="45">
        <f t="shared" si="4"/>
        <v>2332.8420059123127</v>
      </c>
      <c r="O124" s="34"/>
      <c r="P124" s="49">
        <f t="shared" si="5"/>
        <v>357.74867329130603</v>
      </c>
      <c r="Q124" s="8">
        <f t="shared" si="6"/>
        <v>1562.2927128966769</v>
      </c>
      <c r="R124" s="50">
        <f t="shared" si="7"/>
        <v>412.80061972432947</v>
      </c>
    </row>
    <row r="125" spans="1:18" x14ac:dyDescent="0.25">
      <c r="A125" s="14">
        <v>2015</v>
      </c>
      <c r="B125" s="8">
        <v>0</v>
      </c>
      <c r="C125" s="8">
        <v>0</v>
      </c>
      <c r="D125" s="8">
        <v>35.493393168785836</v>
      </c>
      <c r="E125" s="8">
        <v>137.50156711899422</v>
      </c>
      <c r="F125" s="8">
        <v>308.44892616732551</v>
      </c>
      <c r="G125" s="8">
        <v>443.26363215443251</v>
      </c>
      <c r="H125" s="8">
        <v>588.59703672044736</v>
      </c>
      <c r="I125" s="8">
        <v>508.6818214196673</v>
      </c>
      <c r="J125" s="8">
        <v>466.03536702639173</v>
      </c>
      <c r="K125" s="8">
        <v>143.98290415642694</v>
      </c>
      <c r="L125" s="8">
        <v>63.295793710154214</v>
      </c>
      <c r="M125" s="8">
        <v>3.7310432026213629</v>
      </c>
      <c r="N125" s="45">
        <f>SUM(B125:M125)</f>
        <v>2699.0314848452472</v>
      </c>
      <c r="O125" s="34"/>
      <c r="P125" s="49">
        <f>SUM(D125:F125)</f>
        <v>481.4438864551056</v>
      </c>
      <c r="Q125" s="8">
        <f>SUM(G125:I125)</f>
        <v>1540.5424902945472</v>
      </c>
      <c r="R125" s="50">
        <f>SUM(J125:L125)</f>
        <v>673.31406489297297</v>
      </c>
    </row>
    <row r="126" spans="1:18" x14ac:dyDescent="0.25">
      <c r="A126" s="14">
        <v>2016</v>
      </c>
      <c r="B126" s="62">
        <v>0</v>
      </c>
      <c r="C126">
        <v>4</v>
      </c>
      <c r="D126">
        <v>39</v>
      </c>
      <c r="E126">
        <v>113</v>
      </c>
      <c r="F126">
        <v>326</v>
      </c>
      <c r="G126">
        <v>493</v>
      </c>
      <c r="H126">
        <v>627</v>
      </c>
      <c r="I126">
        <v>613</v>
      </c>
      <c r="J126">
        <v>399</v>
      </c>
      <c r="K126">
        <v>177</v>
      </c>
      <c r="L126">
        <v>85</v>
      </c>
      <c r="M126" s="63">
        <v>0</v>
      </c>
      <c r="N126" s="45">
        <f>SUM(B126:M126)</f>
        <v>2876</v>
      </c>
      <c r="O126" s="34"/>
      <c r="P126" s="49">
        <f>SUM(D126:F126)</f>
        <v>478</v>
      </c>
      <c r="Q126" s="8">
        <f>SUM(G126:I126)</f>
        <v>1733</v>
      </c>
      <c r="R126" s="50">
        <f>SUM(J126:L126)</f>
        <v>661</v>
      </c>
    </row>
    <row r="127" spans="1:18" x14ac:dyDescent="0.25">
      <c r="A127" s="14">
        <v>2017</v>
      </c>
      <c r="B127" s="62">
        <v>0</v>
      </c>
      <c r="C127">
        <v>22</v>
      </c>
      <c r="D127">
        <v>14</v>
      </c>
      <c r="E127">
        <v>126</v>
      </c>
      <c r="F127">
        <v>238</v>
      </c>
      <c r="G127">
        <v>493</v>
      </c>
      <c r="H127">
        <v>598</v>
      </c>
      <c r="I127">
        <v>460</v>
      </c>
      <c r="J127">
        <v>412</v>
      </c>
      <c r="K127">
        <v>179</v>
      </c>
      <c r="L127">
        <v>8</v>
      </c>
      <c r="M127" s="63">
        <v>4</v>
      </c>
      <c r="N127" s="45">
        <f>SUM(B127:M127)</f>
        <v>2554</v>
      </c>
      <c r="O127" s="34"/>
      <c r="P127" s="49">
        <f>SUM(D127:F127)</f>
        <v>378</v>
      </c>
      <c r="Q127" s="8">
        <f>SUM(G127:I127)</f>
        <v>1551</v>
      </c>
      <c r="R127" s="50">
        <f>SUM(J127:L127)</f>
        <v>599</v>
      </c>
    </row>
    <row r="128" spans="1:18" x14ac:dyDescent="0.25">
      <c r="A128" s="14">
        <v>2018</v>
      </c>
      <c r="B128" s="62">
        <v>0</v>
      </c>
      <c r="C128">
        <v>2</v>
      </c>
      <c r="D128">
        <v>2</v>
      </c>
      <c r="E128">
        <v>66</v>
      </c>
      <c r="F128">
        <v>434</v>
      </c>
      <c r="G128">
        <v>515</v>
      </c>
      <c r="H128">
        <v>622</v>
      </c>
      <c r="I128">
        <v>593</v>
      </c>
      <c r="J128">
        <v>389</v>
      </c>
      <c r="K128">
        <v>69</v>
      </c>
      <c r="L128">
        <v>0</v>
      </c>
      <c r="M128" s="63">
        <v>0</v>
      </c>
      <c r="N128" s="45">
        <f t="shared" si="4"/>
        <v>2692</v>
      </c>
      <c r="O128" s="34"/>
      <c r="P128" s="49">
        <f t="shared" si="5"/>
        <v>502</v>
      </c>
      <c r="Q128" s="8">
        <f t="shared" si="6"/>
        <v>1730</v>
      </c>
      <c r="R128" s="50">
        <f t="shared" si="7"/>
        <v>458</v>
      </c>
    </row>
    <row r="129" spans="1:19" x14ac:dyDescent="0.25">
      <c r="A129" s="14">
        <v>2019</v>
      </c>
      <c r="B129" s="62">
        <v>0</v>
      </c>
      <c r="C129">
        <v>0</v>
      </c>
      <c r="D129">
        <v>6</v>
      </c>
      <c r="E129">
        <v>89</v>
      </c>
      <c r="F129">
        <v>217</v>
      </c>
      <c r="G129">
        <v>441</v>
      </c>
      <c r="H129">
        <v>668</v>
      </c>
      <c r="I129">
        <v>505</v>
      </c>
      <c r="J129">
        <v>386</v>
      </c>
      <c r="K129">
        <v>89</v>
      </c>
      <c r="L129">
        <v>0</v>
      </c>
      <c r="M129" s="63">
        <v>1</v>
      </c>
      <c r="N129" s="45">
        <f t="shared" si="4"/>
        <v>2402</v>
      </c>
      <c r="O129" s="34"/>
      <c r="P129" s="49">
        <f t="shared" si="5"/>
        <v>312</v>
      </c>
      <c r="Q129" s="8">
        <f t="shared" si="6"/>
        <v>1614</v>
      </c>
      <c r="R129" s="50">
        <f t="shared" si="7"/>
        <v>475</v>
      </c>
    </row>
    <row r="130" spans="1:19" x14ac:dyDescent="0.25">
      <c r="A130" s="14">
        <v>2020</v>
      </c>
      <c r="B130" s="62">
        <v>0</v>
      </c>
      <c r="C130">
        <v>0</v>
      </c>
      <c r="D130">
        <v>6</v>
      </c>
      <c r="E130">
        <v>76</v>
      </c>
      <c r="F130">
        <v>274</v>
      </c>
      <c r="G130">
        <v>526</v>
      </c>
      <c r="H130">
        <v>680</v>
      </c>
      <c r="I130">
        <v>583</v>
      </c>
      <c r="J130">
        <v>286</v>
      </c>
      <c r="K130">
        <v>86</v>
      </c>
      <c r="L130">
        <v>81</v>
      </c>
      <c r="M130" s="63">
        <v>1</v>
      </c>
      <c r="N130" s="14">
        <f t="shared" si="4"/>
        <v>2599</v>
      </c>
      <c r="O130" s="34"/>
      <c r="P130" s="62">
        <f t="shared" si="5"/>
        <v>356</v>
      </c>
      <c r="Q130">
        <f t="shared" si="6"/>
        <v>1789</v>
      </c>
      <c r="R130" s="63">
        <f t="shared" si="7"/>
        <v>453</v>
      </c>
    </row>
    <row r="131" spans="1:19" x14ac:dyDescent="0.25">
      <c r="A131" s="15">
        <v>2021</v>
      </c>
      <c r="B131" s="69">
        <v>0</v>
      </c>
      <c r="C131" s="70">
        <v>0</v>
      </c>
      <c r="D131" s="70">
        <v>44</v>
      </c>
      <c r="E131" s="70">
        <v>125</v>
      </c>
      <c r="F131" s="70">
        <v>298</v>
      </c>
      <c r="G131" s="70">
        <v>588</v>
      </c>
      <c r="H131" s="70">
        <v>606</v>
      </c>
      <c r="I131" s="70">
        <v>609</v>
      </c>
      <c r="J131" s="70">
        <v>385</v>
      </c>
      <c r="K131" s="70">
        <v>235</v>
      </c>
      <c r="L131" s="70">
        <v>25</v>
      </c>
      <c r="M131" s="71">
        <v>5</v>
      </c>
      <c r="N131" s="15">
        <f t="shared" ref="N131" si="8">SUM(B131:M131)</f>
        <v>2920</v>
      </c>
      <c r="O131" s="35"/>
      <c r="P131" s="69">
        <f t="shared" ref="P131" si="9">SUM(D131:F131)</f>
        <v>467</v>
      </c>
      <c r="Q131" s="70">
        <f t="shared" ref="Q131" si="10">SUM(G131:I131)</f>
        <v>1803</v>
      </c>
      <c r="R131" s="71">
        <f t="shared" ref="R131" si="11">SUM(J131:L131)</f>
        <v>645</v>
      </c>
      <c r="S131" s="2"/>
    </row>
    <row r="132" spans="1:19" x14ac:dyDescent="0.25">
      <c r="A132" s="15">
        <v>2022</v>
      </c>
      <c r="B132" s="69">
        <v>0</v>
      </c>
      <c r="C132" s="70">
        <v>0</v>
      </c>
      <c r="D132" s="70">
        <v>16</v>
      </c>
      <c r="E132" s="70">
        <v>45</v>
      </c>
      <c r="F132" s="70">
        <v>327</v>
      </c>
      <c r="G132" s="70">
        <v>483</v>
      </c>
      <c r="H132" s="70">
        <v>612</v>
      </c>
      <c r="I132" s="70">
        <v>557</v>
      </c>
      <c r="J132" s="70">
        <v>369</v>
      </c>
      <c r="K132" s="70">
        <v>166</v>
      </c>
      <c r="L132" s="70">
        <v>55</v>
      </c>
      <c r="M132" s="71">
        <v>0</v>
      </c>
      <c r="N132" s="15">
        <f t="shared" si="4"/>
        <v>2630</v>
      </c>
      <c r="O132" s="35"/>
      <c r="P132" s="69">
        <f t="shared" si="5"/>
        <v>388</v>
      </c>
      <c r="Q132" s="70">
        <f t="shared" si="6"/>
        <v>1652</v>
      </c>
      <c r="R132" s="71">
        <f t="shared" si="7"/>
        <v>590</v>
      </c>
      <c r="S132" s="2"/>
    </row>
    <row r="133" spans="1:19" x14ac:dyDescent="0.25">
      <c r="A133" s="65">
        <v>2023</v>
      </c>
      <c r="B133" s="66">
        <v>0</v>
      </c>
      <c r="C133" s="67">
        <v>0</v>
      </c>
      <c r="D133" s="67">
        <v>0</v>
      </c>
      <c r="E133" s="67">
        <v>118</v>
      </c>
      <c r="F133" s="67">
        <v>339</v>
      </c>
      <c r="G133" s="67">
        <v>524</v>
      </c>
      <c r="H133" s="67">
        <v>582</v>
      </c>
      <c r="I133" s="67">
        <v>564</v>
      </c>
      <c r="J133" s="67">
        <v>417</v>
      </c>
      <c r="K133" s="67"/>
      <c r="L133" s="67"/>
      <c r="M133" s="68"/>
      <c r="N133" s="65"/>
      <c r="O133" s="35"/>
      <c r="P133" s="66">
        <f t="shared" si="5"/>
        <v>457</v>
      </c>
      <c r="Q133" s="67">
        <f>SUM(G133:I133)</f>
        <v>1670</v>
      </c>
      <c r="R133" s="68"/>
      <c r="S133" s="2"/>
    </row>
    <row r="134" spans="1:19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S134" s="3"/>
    </row>
    <row r="135" spans="1:19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S135" s="6"/>
    </row>
    <row r="136" spans="1:19" x14ac:dyDescent="0.25">
      <c r="A136" s="1" t="s">
        <v>28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"/>
    </row>
    <row r="137" spans="1:19" x14ac:dyDescent="0.25">
      <c r="A137" s="30" t="s">
        <v>18</v>
      </c>
      <c r="B137" s="31">
        <f>+A5</f>
        <v>1895</v>
      </c>
      <c r="C137" s="31">
        <f>+A132</f>
        <v>2022</v>
      </c>
      <c r="D137" s="32"/>
      <c r="E137" s="31"/>
      <c r="F137" s="32"/>
      <c r="G137" s="32"/>
      <c r="H137" s="32"/>
      <c r="I137" s="32"/>
      <c r="J137" s="32"/>
      <c r="K137" s="32"/>
      <c r="L137" s="32"/>
      <c r="M137" s="32"/>
      <c r="N137" s="30"/>
      <c r="O137" s="32"/>
      <c r="P137" s="32"/>
      <c r="Q137" s="30"/>
      <c r="R137" s="30"/>
    </row>
    <row r="138" spans="1:19" x14ac:dyDescent="0.25">
      <c r="A138" s="22" t="s">
        <v>19</v>
      </c>
      <c r="B138" s="38">
        <f t="shared" ref="B138:N138" si="12">AVERAGE(B5:B132)</f>
        <v>0.15654077403212596</v>
      </c>
      <c r="C138" s="38">
        <f t="shared" si="12"/>
        <v>1.0157620394361935</v>
      </c>
      <c r="D138" s="38">
        <f t="shared" si="12"/>
        <v>22.416269460991199</v>
      </c>
      <c r="E138" s="38">
        <f t="shared" si="12"/>
        <v>123.6024853249546</v>
      </c>
      <c r="F138" s="38">
        <f t="shared" si="12"/>
        <v>309.26542674497807</v>
      </c>
      <c r="G138" s="38">
        <f t="shared" si="12"/>
        <v>481.78587817653249</v>
      </c>
      <c r="H138" s="38">
        <f t="shared" si="12"/>
        <v>613.05327188958051</v>
      </c>
      <c r="I138" s="38">
        <f t="shared" si="12"/>
        <v>557.09675345923711</v>
      </c>
      <c r="J138" s="38">
        <f t="shared" si="12"/>
        <v>356.63532373027766</v>
      </c>
      <c r="K138" s="38">
        <f t="shared" si="12"/>
        <v>161.46662220189117</v>
      </c>
      <c r="L138" s="38">
        <f t="shared" si="12"/>
        <v>24.600373387247572</v>
      </c>
      <c r="M138" s="38">
        <f t="shared" si="12"/>
        <v>1.0815395775456778</v>
      </c>
      <c r="N138" s="38">
        <f t="shared" si="12"/>
        <v>2652.1762467667027</v>
      </c>
      <c r="O138" s="38"/>
      <c r="P138" s="38">
        <f>AVERAGE(P5:P132)</f>
        <v>455.284181530924</v>
      </c>
      <c r="Q138" s="38">
        <f>AVERAGE(Q5:Q132)</f>
        <v>1651.9359035253499</v>
      </c>
      <c r="R138" s="38">
        <f>AVERAGE(R5:R132)</f>
        <v>542.70231931941635</v>
      </c>
    </row>
    <row r="139" spans="1:19" x14ac:dyDescent="0.25">
      <c r="A139" s="23" t="s">
        <v>20</v>
      </c>
      <c r="B139" s="7">
        <f t="shared" ref="B139:N139" si="13">MEDIAN(B5:B132)</f>
        <v>0</v>
      </c>
      <c r="C139" s="7">
        <f t="shared" si="13"/>
        <v>0</v>
      </c>
      <c r="D139" s="7">
        <f t="shared" si="13"/>
        <v>13.026186914556398</v>
      </c>
      <c r="E139" s="7">
        <f t="shared" si="13"/>
        <v>118.47872814047085</v>
      </c>
      <c r="F139" s="7">
        <f t="shared" si="13"/>
        <v>301.40948106991488</v>
      </c>
      <c r="G139" s="7">
        <f t="shared" si="13"/>
        <v>481.58681483064436</v>
      </c>
      <c r="H139" s="7">
        <f t="shared" si="13"/>
        <v>612.25349040139622</v>
      </c>
      <c r="I139" s="7">
        <f t="shared" si="13"/>
        <v>560.91709406275595</v>
      </c>
      <c r="J139" s="7">
        <f t="shared" si="13"/>
        <v>353.77929444028916</v>
      </c>
      <c r="K139" s="7">
        <f t="shared" si="13"/>
        <v>154.94784877301706</v>
      </c>
      <c r="L139" s="7">
        <f t="shared" si="13"/>
        <v>21.40938312497774</v>
      </c>
      <c r="M139" s="7">
        <f t="shared" si="13"/>
        <v>4.8099868219539127E-2</v>
      </c>
      <c r="N139" s="7">
        <f t="shared" si="13"/>
        <v>2671.9362200377527</v>
      </c>
      <c r="O139" s="7"/>
      <c r="P139" s="7">
        <f>MEDIAN(P5:P132)</f>
        <v>457.62588595647685</v>
      </c>
      <c r="Q139" s="7">
        <f>MEDIAN(Q5:Q132)</f>
        <v>1664.3375538697153</v>
      </c>
      <c r="R139" s="7">
        <f>MEDIAN(R5:R132)</f>
        <v>531.84697439185095</v>
      </c>
      <c r="S139" s="9"/>
    </row>
    <row r="140" spans="1:19" x14ac:dyDescent="0.25">
      <c r="A140" s="24" t="s">
        <v>21</v>
      </c>
      <c r="B140" s="7">
        <f t="shared" ref="B140:N140" si="14">STDEVP(B5:B132)</f>
        <v>0.44407318954627706</v>
      </c>
      <c r="C140" s="7">
        <f t="shared" si="14"/>
        <v>3.0580148003794454</v>
      </c>
      <c r="D140" s="7">
        <f t="shared" si="14"/>
        <v>28.356694456903242</v>
      </c>
      <c r="E140" s="7">
        <f t="shared" si="14"/>
        <v>50.110506112163314</v>
      </c>
      <c r="F140" s="7">
        <f t="shared" si="14"/>
        <v>67.145339105774397</v>
      </c>
      <c r="G140" s="7">
        <f t="shared" si="14"/>
        <v>62.260905277847556</v>
      </c>
      <c r="H140" s="7">
        <f t="shared" si="14"/>
        <v>59.158327570514089</v>
      </c>
      <c r="I140" s="7">
        <f t="shared" si="14"/>
        <v>60.853378361101271</v>
      </c>
      <c r="J140" s="7">
        <f t="shared" si="14"/>
        <v>55.877488200930763</v>
      </c>
      <c r="K140" s="7">
        <f t="shared" si="14"/>
        <v>55.443839079842633</v>
      </c>
      <c r="L140" s="7">
        <f t="shared" si="14"/>
        <v>20.95859875364302</v>
      </c>
      <c r="M140" s="7">
        <f t="shared" si="14"/>
        <v>2.5565295035460558</v>
      </c>
      <c r="N140" s="7">
        <f t="shared" si="14"/>
        <v>205.7089384203712</v>
      </c>
      <c r="O140" s="7"/>
      <c r="P140" s="7">
        <f>STDEVP(P5:P132)</f>
        <v>96.304207064092623</v>
      </c>
      <c r="Q140" s="7">
        <f>STDEVP(Q5:Q132)</f>
        <v>128.6482164645067</v>
      </c>
      <c r="R140" s="7">
        <f>STDEVP(R5:R132)</f>
        <v>84.210785285319233</v>
      </c>
      <c r="S140" s="2"/>
    </row>
    <row r="141" spans="1:19" x14ac:dyDescent="0.25">
      <c r="A141" s="25" t="s">
        <v>13</v>
      </c>
      <c r="B141" s="3">
        <f t="shared" ref="B141:N141" si="15">MAX(B5:B132)</f>
        <v>3.690191259749974</v>
      </c>
      <c r="C141" s="3">
        <f t="shared" si="15"/>
        <v>22</v>
      </c>
      <c r="D141" s="3">
        <f t="shared" si="15"/>
        <v>180.44228371977064</v>
      </c>
      <c r="E141" s="3">
        <f t="shared" si="15"/>
        <v>264.3617907896143</v>
      </c>
      <c r="F141" s="3">
        <f t="shared" si="15"/>
        <v>501.5751682872102</v>
      </c>
      <c r="G141" s="3">
        <f t="shared" si="15"/>
        <v>661.99734658261207</v>
      </c>
      <c r="H141" s="3">
        <f t="shared" si="15"/>
        <v>750.38827153898205</v>
      </c>
      <c r="I141" s="3">
        <f t="shared" si="15"/>
        <v>726.08861345585365</v>
      </c>
      <c r="J141" s="3">
        <f t="shared" si="15"/>
        <v>499.16689817288176</v>
      </c>
      <c r="K141" s="3">
        <f t="shared" si="15"/>
        <v>341.5365601738078</v>
      </c>
      <c r="L141" s="3">
        <f t="shared" si="15"/>
        <v>90.543612209281619</v>
      </c>
      <c r="M141" s="3">
        <f t="shared" si="15"/>
        <v>18.119083235388398</v>
      </c>
      <c r="N141" s="3">
        <f t="shared" si="15"/>
        <v>3130.9256686967983</v>
      </c>
      <c r="O141" s="3"/>
      <c r="P141" s="3">
        <f>MAX(P5:P132)</f>
        <v>790.17822416924889</v>
      </c>
      <c r="Q141" s="3">
        <f>MAX(Q5:Q132)</f>
        <v>1943.3825907326282</v>
      </c>
      <c r="R141" s="3">
        <f>MAX(R5:R132)</f>
        <v>753.38323182676208</v>
      </c>
      <c r="S141" s="2"/>
    </row>
    <row r="142" spans="1:19" x14ac:dyDescent="0.25">
      <c r="A142" s="25" t="s">
        <v>14</v>
      </c>
      <c r="B142" s="61">
        <f t="shared" ref="B142:N142" si="16">MIN(B5:B132)</f>
        <v>0</v>
      </c>
      <c r="C142" s="61">
        <f t="shared" si="16"/>
        <v>0</v>
      </c>
      <c r="D142" s="61">
        <f t="shared" si="16"/>
        <v>0</v>
      </c>
      <c r="E142" s="61">
        <f t="shared" si="16"/>
        <v>26.757523951989175</v>
      </c>
      <c r="F142" s="61">
        <f t="shared" si="16"/>
        <v>166.40533176621432</v>
      </c>
      <c r="G142" s="61">
        <f t="shared" si="16"/>
        <v>325.58945043986176</v>
      </c>
      <c r="H142" s="61">
        <f t="shared" si="16"/>
        <v>445.63046265626667</v>
      </c>
      <c r="I142" s="61">
        <f t="shared" si="16"/>
        <v>429.7602486020586</v>
      </c>
      <c r="J142" s="61">
        <f t="shared" si="16"/>
        <v>213.59400933148132</v>
      </c>
      <c r="K142" s="61">
        <f t="shared" si="16"/>
        <v>40.085372368842826</v>
      </c>
      <c r="L142" s="61">
        <f t="shared" si="16"/>
        <v>0</v>
      </c>
      <c r="M142" s="61">
        <f t="shared" si="16"/>
        <v>0</v>
      </c>
      <c r="N142" s="61">
        <f t="shared" si="16"/>
        <v>2140.7826690885777</v>
      </c>
      <c r="O142" s="61"/>
      <c r="P142" s="61">
        <f>MIN(P5:P132)</f>
        <v>240.58131210599427</v>
      </c>
      <c r="Q142" s="61">
        <f>MIN(Q5:Q132)</f>
        <v>1283.3314100509315</v>
      </c>
      <c r="R142" s="61">
        <f>MIN(R5:R132)</f>
        <v>335.48931509776691</v>
      </c>
      <c r="S142" s="6"/>
    </row>
    <row r="143" spans="1:19" x14ac:dyDescent="0.25">
      <c r="A143" s="26" t="s">
        <v>22</v>
      </c>
      <c r="B143" s="27">
        <f t="shared" ref="B143:N143" si="17">COUNT(B5:B132)</f>
        <v>128</v>
      </c>
      <c r="C143" s="27">
        <f t="shared" si="17"/>
        <v>128</v>
      </c>
      <c r="D143" s="27">
        <f t="shared" si="17"/>
        <v>128</v>
      </c>
      <c r="E143" s="27">
        <f t="shared" si="17"/>
        <v>128</v>
      </c>
      <c r="F143" s="27">
        <f t="shared" si="17"/>
        <v>128</v>
      </c>
      <c r="G143" s="27">
        <f t="shared" si="17"/>
        <v>128</v>
      </c>
      <c r="H143" s="27">
        <f t="shared" si="17"/>
        <v>128</v>
      </c>
      <c r="I143" s="27">
        <f t="shared" si="17"/>
        <v>128</v>
      </c>
      <c r="J143" s="27">
        <f t="shared" si="17"/>
        <v>128</v>
      </c>
      <c r="K143" s="27">
        <f t="shared" si="17"/>
        <v>128</v>
      </c>
      <c r="L143" s="27">
        <f t="shared" si="17"/>
        <v>128</v>
      </c>
      <c r="M143" s="27">
        <f t="shared" si="17"/>
        <v>128</v>
      </c>
      <c r="N143" s="27">
        <f t="shared" si="17"/>
        <v>128</v>
      </c>
      <c r="O143" s="28"/>
      <c r="P143" s="27">
        <f>COUNT(P5:P132)</f>
        <v>128</v>
      </c>
      <c r="Q143" s="27">
        <f>COUNT(Q5:Q132)</f>
        <v>128</v>
      </c>
      <c r="R143" s="27">
        <f>COUNT(R5:R132)</f>
        <v>128</v>
      </c>
      <c r="S143" s="6"/>
    </row>
    <row r="144" spans="1:19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P144" s="10"/>
      <c r="Q144" s="10"/>
      <c r="R144" s="10"/>
      <c r="S144" s="6"/>
    </row>
    <row r="145" spans="1:19" x14ac:dyDescent="0.25">
      <c r="A145" s="30" t="s">
        <v>18</v>
      </c>
      <c r="B145" s="31">
        <f>+A11</f>
        <v>1901</v>
      </c>
      <c r="C145" s="31">
        <f>+A110</f>
        <v>2000</v>
      </c>
      <c r="D145" s="32"/>
      <c r="E145" s="31"/>
      <c r="F145" s="32"/>
      <c r="G145" s="32"/>
      <c r="H145" s="32"/>
      <c r="I145" s="32"/>
      <c r="J145" s="32"/>
      <c r="K145" s="32"/>
      <c r="L145" s="32"/>
      <c r="M145" s="32"/>
      <c r="N145" s="32"/>
      <c r="O145" s="30"/>
      <c r="P145" s="32"/>
      <c r="Q145" s="32"/>
      <c r="R145" s="32"/>
      <c r="S145" s="2"/>
    </row>
    <row r="146" spans="1:19" x14ac:dyDescent="0.25">
      <c r="A146" s="22" t="s">
        <v>19</v>
      </c>
      <c r="B146" s="38">
        <f t="shared" ref="B146:N146" si="18">AVERAGE(B11:B110)</f>
        <v>0.13782277308829294</v>
      </c>
      <c r="C146" s="38">
        <f t="shared" si="18"/>
        <v>0.89448605620258603</v>
      </c>
      <c r="D146" s="38">
        <f t="shared" si="18"/>
        <v>21.993237169213227</v>
      </c>
      <c r="E146" s="38">
        <f t="shared" si="18"/>
        <v>122.84179577590199</v>
      </c>
      <c r="F146" s="38">
        <f t="shared" si="18"/>
        <v>310.38127969512414</v>
      </c>
      <c r="G146" s="38">
        <f t="shared" si="18"/>
        <v>478.91187163870791</v>
      </c>
      <c r="H146" s="38">
        <f t="shared" si="18"/>
        <v>611.79332371692146</v>
      </c>
      <c r="I146" s="38">
        <f t="shared" si="18"/>
        <v>555.10448961783652</v>
      </c>
      <c r="J146" s="38">
        <f t="shared" si="18"/>
        <v>352.44098853153827</v>
      </c>
      <c r="K146" s="38">
        <f t="shared" si="18"/>
        <v>165.67661662570788</v>
      </c>
      <c r="L146" s="38">
        <f t="shared" si="18"/>
        <v>23.095971079531299</v>
      </c>
      <c r="M146" s="38">
        <f t="shared" si="18"/>
        <v>1.036564447768636</v>
      </c>
      <c r="N146" s="38">
        <f t="shared" si="18"/>
        <v>2644.3084471275406</v>
      </c>
      <c r="O146" s="38"/>
      <c r="P146" s="38">
        <f>AVERAGE(P11:P110)</f>
        <v>455.21631264023949</v>
      </c>
      <c r="Q146" s="38">
        <f>AVERAGE(Q11:Q110)</f>
        <v>1645.8096849734657</v>
      </c>
      <c r="R146" s="39">
        <f>AVERAGE(R11:R110)</f>
        <v>541.21357623677761</v>
      </c>
    </row>
    <row r="147" spans="1:19" x14ac:dyDescent="0.25">
      <c r="A147" s="23" t="s">
        <v>20</v>
      </c>
      <c r="B147" s="7">
        <f t="shared" ref="B147:N147" si="19">MEDIAN(B11:B110)</f>
        <v>0</v>
      </c>
      <c r="C147" s="7">
        <f t="shared" si="19"/>
        <v>0</v>
      </c>
      <c r="D147" s="7">
        <f t="shared" si="19"/>
        <v>12.264914342700431</v>
      </c>
      <c r="E147" s="7">
        <f t="shared" si="19"/>
        <v>116.23681304982726</v>
      </c>
      <c r="F147" s="7">
        <f t="shared" si="19"/>
        <v>304.09588809345723</v>
      </c>
      <c r="G147" s="7">
        <f t="shared" si="19"/>
        <v>473.00411368735979</v>
      </c>
      <c r="H147" s="7">
        <f t="shared" si="19"/>
        <v>606.24332193610417</v>
      </c>
      <c r="I147" s="7">
        <f t="shared" si="19"/>
        <v>559.93356662036535</v>
      </c>
      <c r="J147" s="7">
        <f t="shared" si="19"/>
        <v>348.64710439149485</v>
      </c>
      <c r="K147" s="7">
        <f t="shared" si="19"/>
        <v>156.87265377355129</v>
      </c>
      <c r="L147" s="7">
        <f t="shared" si="19"/>
        <v>18.823351853830538</v>
      </c>
      <c r="M147" s="7">
        <f t="shared" si="19"/>
        <v>0</v>
      </c>
      <c r="N147" s="7">
        <f t="shared" si="19"/>
        <v>2668.7673985824695</v>
      </c>
      <c r="O147" s="7"/>
      <c r="P147" s="7">
        <f>MEDIAN(P11:P110)</f>
        <v>459.33564839548387</v>
      </c>
      <c r="Q147" s="7">
        <f>MEDIAN(Q11:Q110)</f>
        <v>1652.8234676069383</v>
      </c>
      <c r="R147" s="36">
        <f>MEDIAN(R11:R110)</f>
        <v>533.05533888948253</v>
      </c>
    </row>
    <row r="148" spans="1:19" x14ac:dyDescent="0.25">
      <c r="A148" s="24" t="s">
        <v>21</v>
      </c>
      <c r="B148" s="7">
        <f t="shared" ref="B148:N148" si="20">STDEVP(B11:B110)</f>
        <v>0.4288004431773958</v>
      </c>
      <c r="C148" s="7">
        <f t="shared" si="20"/>
        <v>2.6772183179323328</v>
      </c>
      <c r="D148" s="7">
        <f t="shared" si="20"/>
        <v>26.095833096810995</v>
      </c>
      <c r="E148" s="7">
        <f t="shared" si="20"/>
        <v>51.262969601578746</v>
      </c>
      <c r="F148" s="7">
        <f t="shared" si="20"/>
        <v>69.678730227170576</v>
      </c>
      <c r="G148" s="7">
        <f t="shared" si="20"/>
        <v>66.208296674001119</v>
      </c>
      <c r="H148" s="7">
        <f t="shared" si="20"/>
        <v>58.628402556733064</v>
      </c>
      <c r="I148" s="7">
        <f t="shared" si="20"/>
        <v>60.97431706946773</v>
      </c>
      <c r="J148" s="7">
        <f t="shared" si="20"/>
        <v>53.594881027853489</v>
      </c>
      <c r="K148" s="7">
        <f t="shared" si="20"/>
        <v>54.031672614002083</v>
      </c>
      <c r="L148" s="7">
        <f t="shared" si="20"/>
        <v>19.668535049478887</v>
      </c>
      <c r="M148" s="7">
        <f t="shared" si="20"/>
        <v>2.6018506107524093</v>
      </c>
      <c r="N148" s="7">
        <f t="shared" si="20"/>
        <v>207.13083984289096</v>
      </c>
      <c r="O148" s="7"/>
      <c r="P148" s="7">
        <f>STDEVP(P11:P110)</f>
        <v>96.206141590211843</v>
      </c>
      <c r="Q148" s="7">
        <f>STDEVP(Q11:Q110)</f>
        <v>131.43821046790373</v>
      </c>
      <c r="R148" s="36">
        <f>STDEVP(R11:R110)</f>
        <v>82.885906878941967</v>
      </c>
    </row>
    <row r="149" spans="1:19" x14ac:dyDescent="0.25">
      <c r="A149" s="25" t="s">
        <v>13</v>
      </c>
      <c r="B149" s="3">
        <f t="shared" ref="B149:N149" si="21">MAX(B11:B110)</f>
        <v>3.690191259749974</v>
      </c>
      <c r="C149" s="3">
        <f t="shared" si="21"/>
        <v>16.901146846173024</v>
      </c>
      <c r="D149" s="3">
        <f t="shared" si="21"/>
        <v>146.8804181358407</v>
      </c>
      <c r="E149" s="3">
        <f t="shared" si="21"/>
        <v>264.3617907896143</v>
      </c>
      <c r="F149" s="3">
        <f t="shared" si="21"/>
        <v>501.5751682872102</v>
      </c>
      <c r="G149" s="3">
        <f t="shared" si="21"/>
        <v>661.99734658261207</v>
      </c>
      <c r="H149" s="3">
        <f t="shared" si="21"/>
        <v>750.38827153898205</v>
      </c>
      <c r="I149" s="3">
        <f t="shared" si="21"/>
        <v>726.08861345585365</v>
      </c>
      <c r="J149" s="3">
        <f t="shared" si="21"/>
        <v>483.79004167111867</v>
      </c>
      <c r="K149" s="3">
        <f t="shared" si="21"/>
        <v>341.5365601738078</v>
      </c>
      <c r="L149" s="3">
        <f t="shared" si="21"/>
        <v>90.543612209281619</v>
      </c>
      <c r="M149" s="3">
        <f t="shared" si="21"/>
        <v>18.119083235388398</v>
      </c>
      <c r="N149" s="3">
        <f t="shared" si="21"/>
        <v>3130.9256686967983</v>
      </c>
      <c r="O149" s="7"/>
      <c r="P149" s="3">
        <f>MAX(P11:P110)</f>
        <v>790.17822416924889</v>
      </c>
      <c r="Q149" s="3">
        <f>MAX(Q11:Q110)</f>
        <v>1943.3825907326282</v>
      </c>
      <c r="R149" s="58">
        <f>MAX(R11:R110)</f>
        <v>753.38323182676208</v>
      </c>
      <c r="S149" s="6"/>
    </row>
    <row r="150" spans="1:19" x14ac:dyDescent="0.25">
      <c r="A150" s="26" t="s">
        <v>14</v>
      </c>
      <c r="B150" s="59">
        <f t="shared" ref="B150:N150" si="22">MIN(B11:B110)</f>
        <v>0</v>
      </c>
      <c r="C150" s="59">
        <f t="shared" si="22"/>
        <v>0</v>
      </c>
      <c r="D150" s="59">
        <f t="shared" si="22"/>
        <v>0</v>
      </c>
      <c r="E150" s="59">
        <f t="shared" si="22"/>
        <v>26.757523951989175</v>
      </c>
      <c r="F150" s="59">
        <f t="shared" si="22"/>
        <v>166.40533176621432</v>
      </c>
      <c r="G150" s="59">
        <f t="shared" si="22"/>
        <v>325.58945043986176</v>
      </c>
      <c r="H150" s="59">
        <f t="shared" si="22"/>
        <v>445.63046265626667</v>
      </c>
      <c r="I150" s="59">
        <f t="shared" si="22"/>
        <v>429.7602486020586</v>
      </c>
      <c r="J150" s="59">
        <f t="shared" si="22"/>
        <v>213.59400933148132</v>
      </c>
      <c r="K150" s="59">
        <f t="shared" si="22"/>
        <v>40.085372368842826</v>
      </c>
      <c r="L150" s="59">
        <f t="shared" si="22"/>
        <v>0.45220287067706666</v>
      </c>
      <c r="M150" s="59">
        <f t="shared" si="22"/>
        <v>0</v>
      </c>
      <c r="N150" s="59">
        <f t="shared" si="22"/>
        <v>2140.7826690885777</v>
      </c>
      <c r="O150" s="54"/>
      <c r="P150" s="59">
        <f>MIN(P11:P110)</f>
        <v>240.58131210599427</v>
      </c>
      <c r="Q150" s="59">
        <f>MIN(Q11:Q110)</f>
        <v>1283.3314100509315</v>
      </c>
      <c r="R150" s="60">
        <f>MIN(R11:R110)</f>
        <v>335.48931509776691</v>
      </c>
      <c r="S150" s="7"/>
    </row>
    <row r="151" spans="1:19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</row>
    <row r="152" spans="1:19" x14ac:dyDescent="0.25">
      <c r="A152" s="30" t="s">
        <v>18</v>
      </c>
      <c r="B152" s="31">
        <f>+A61</f>
        <v>1951</v>
      </c>
      <c r="C152" s="31">
        <f>+A110</f>
        <v>2000</v>
      </c>
      <c r="D152" s="32"/>
      <c r="E152" s="31"/>
      <c r="F152" s="32"/>
      <c r="G152" s="32"/>
      <c r="H152" s="32"/>
      <c r="I152" s="32"/>
      <c r="J152" s="32"/>
      <c r="K152" s="32"/>
      <c r="L152" s="32"/>
      <c r="M152" s="32"/>
      <c r="N152" s="32"/>
      <c r="O152" s="30"/>
      <c r="P152" s="32"/>
      <c r="Q152" s="32"/>
      <c r="R152" s="32"/>
      <c r="S152" s="2"/>
    </row>
    <row r="153" spans="1:19" x14ac:dyDescent="0.25">
      <c r="A153" s="22" t="s">
        <v>19</v>
      </c>
      <c r="B153" s="38">
        <f t="shared" ref="B153:N153" si="23">AVERAGE(B61:B110)</f>
        <v>0.13310752573280621</v>
      </c>
      <c r="C153" s="38">
        <f t="shared" si="23"/>
        <v>1.1578594579192931</v>
      </c>
      <c r="D153" s="38">
        <f t="shared" si="23"/>
        <v>20.204168536524563</v>
      </c>
      <c r="E153" s="38">
        <f t="shared" si="23"/>
        <v>123.45522776649925</v>
      </c>
      <c r="F153" s="38">
        <f t="shared" si="23"/>
        <v>316.86859030523203</v>
      </c>
      <c r="G153" s="38">
        <f t="shared" si="23"/>
        <v>479.35095487409626</v>
      </c>
      <c r="H153" s="38">
        <f t="shared" si="23"/>
        <v>605.96200626847588</v>
      </c>
      <c r="I153" s="38">
        <f t="shared" si="23"/>
        <v>554.28992200021366</v>
      </c>
      <c r="J153" s="38">
        <f t="shared" si="23"/>
        <v>342.89836877159246</v>
      </c>
      <c r="K153" s="38">
        <f t="shared" si="23"/>
        <v>162.10420949531647</v>
      </c>
      <c r="L153" s="38">
        <f t="shared" si="23"/>
        <v>23.683032731417171</v>
      </c>
      <c r="M153" s="38">
        <f t="shared" si="23"/>
        <v>1.4604405741354136</v>
      </c>
      <c r="N153" s="38">
        <f t="shared" si="23"/>
        <v>2631.5678883071564</v>
      </c>
      <c r="O153" s="38"/>
      <c r="P153" s="38">
        <f>AVERAGE(P61:P110)</f>
        <v>460.52798660825573</v>
      </c>
      <c r="Q153" s="38">
        <f>AVERAGE(Q61:Q110)</f>
        <v>1639.6028831427861</v>
      </c>
      <c r="R153" s="39">
        <f>AVERAGE(R61:R110)</f>
        <v>528.68561099832584</v>
      </c>
      <c r="S153" s="2"/>
    </row>
    <row r="154" spans="1:19" x14ac:dyDescent="0.25">
      <c r="A154" s="23" t="s">
        <v>20</v>
      </c>
      <c r="B154" s="7">
        <f t="shared" ref="B154:N154" si="24">MEDIAN(B61:B110)</f>
        <v>0</v>
      </c>
      <c r="C154" s="7">
        <f t="shared" si="24"/>
        <v>0</v>
      </c>
      <c r="D154" s="7">
        <f t="shared" si="24"/>
        <v>13.563005306834775</v>
      </c>
      <c r="E154" s="7">
        <f t="shared" si="24"/>
        <v>127.17772554047798</v>
      </c>
      <c r="F154" s="7">
        <f t="shared" si="24"/>
        <v>319.88937564554612</v>
      </c>
      <c r="G154" s="7">
        <f t="shared" si="24"/>
        <v>480.45457135733881</v>
      </c>
      <c r="H154" s="7">
        <f t="shared" si="24"/>
        <v>600.34873740071953</v>
      </c>
      <c r="I154" s="7">
        <f t="shared" si="24"/>
        <v>559.39332905937249</v>
      </c>
      <c r="J154" s="7">
        <f t="shared" si="24"/>
        <v>348.33059977917867</v>
      </c>
      <c r="K154" s="7">
        <f t="shared" si="24"/>
        <v>152.04011290380026</v>
      </c>
      <c r="L154" s="7">
        <f t="shared" si="24"/>
        <v>17.073681304982724</v>
      </c>
      <c r="M154" s="7">
        <f t="shared" si="24"/>
        <v>0.16355023684866615</v>
      </c>
      <c r="N154" s="7">
        <f t="shared" si="24"/>
        <v>2630.1406044093028</v>
      </c>
      <c r="O154" s="7"/>
      <c r="P154" s="7">
        <f>MEDIAN(P61:P110)</f>
        <v>462.12453253552735</v>
      </c>
      <c r="Q154" s="7">
        <f>MEDIAN(Q61:Q110)</f>
        <v>1632.318686113189</v>
      </c>
      <c r="R154" s="36">
        <f>MEDIAN(R61:R110)</f>
        <v>517.92719129536636</v>
      </c>
      <c r="S154" s="2"/>
    </row>
    <row r="155" spans="1:19" x14ac:dyDescent="0.25">
      <c r="A155" s="24" t="s">
        <v>21</v>
      </c>
      <c r="B155" s="7">
        <f t="shared" ref="B155:N155" si="25">STDEVP(B61:B110)</f>
        <v>0.29312840708869264</v>
      </c>
      <c r="C155" s="7">
        <f t="shared" si="25"/>
        <v>2.8440362508621249</v>
      </c>
      <c r="D155" s="7">
        <f t="shared" si="25"/>
        <v>20.355544294016699</v>
      </c>
      <c r="E155" s="7">
        <f t="shared" si="25"/>
        <v>48.066811631892755</v>
      </c>
      <c r="F155" s="7">
        <f t="shared" si="25"/>
        <v>70.038114136034878</v>
      </c>
      <c r="G155" s="7">
        <f t="shared" si="25"/>
        <v>58.496363739604782</v>
      </c>
      <c r="H155" s="7">
        <f t="shared" si="25"/>
        <v>56.645982843591248</v>
      </c>
      <c r="I155" s="7">
        <f t="shared" si="25"/>
        <v>60.013253137782215</v>
      </c>
      <c r="J155" s="7">
        <f t="shared" si="25"/>
        <v>44.500509164998853</v>
      </c>
      <c r="K155" s="7">
        <f t="shared" si="25"/>
        <v>53.826820274492718</v>
      </c>
      <c r="L155" s="7">
        <f t="shared" si="25"/>
        <v>22.213658548216397</v>
      </c>
      <c r="M155" s="7">
        <f t="shared" si="25"/>
        <v>3.3364581058661256</v>
      </c>
      <c r="N155" s="7">
        <f t="shared" si="25"/>
        <v>186.98663172458737</v>
      </c>
      <c r="O155" s="7"/>
      <c r="P155" s="7">
        <f>STDEVP(P61:P110)</f>
        <v>99.931292329285029</v>
      </c>
      <c r="Q155" s="7">
        <f>STDEVP(Q61:Q110)</f>
        <v>119.95523411789819</v>
      </c>
      <c r="R155" s="36">
        <f>STDEVP(R61:R110)</f>
        <v>80.928041989679087</v>
      </c>
      <c r="S155" s="2"/>
    </row>
    <row r="156" spans="1:19" x14ac:dyDescent="0.25">
      <c r="A156" s="25" t="s">
        <v>13</v>
      </c>
      <c r="B156" s="3">
        <f t="shared" ref="B156:N156" si="26">MAX(B61:B110)</f>
        <v>1.3513017772554048</v>
      </c>
      <c r="C156" s="3">
        <f t="shared" si="26"/>
        <v>15.093012073939523</v>
      </c>
      <c r="D156" s="3">
        <f t="shared" si="26"/>
        <v>88.085799764932148</v>
      </c>
      <c r="E156" s="3">
        <f t="shared" si="26"/>
        <v>245.09516686255654</v>
      </c>
      <c r="F156" s="3">
        <f t="shared" si="26"/>
        <v>501.5751682872102</v>
      </c>
      <c r="G156" s="3">
        <f t="shared" si="26"/>
        <v>576.21400078355941</v>
      </c>
      <c r="H156" s="3">
        <f t="shared" si="26"/>
        <v>737.86243188374829</v>
      </c>
      <c r="I156" s="3">
        <f t="shared" si="26"/>
        <v>690.23756099298373</v>
      </c>
      <c r="J156" s="3">
        <f t="shared" si="26"/>
        <v>451.1904939986465</v>
      </c>
      <c r="K156" s="3">
        <f t="shared" si="26"/>
        <v>341.5365601738078</v>
      </c>
      <c r="L156" s="3">
        <f t="shared" si="26"/>
        <v>90.543612209281619</v>
      </c>
      <c r="M156" s="3">
        <f t="shared" si="26"/>
        <v>18.119083235388398</v>
      </c>
      <c r="N156" s="3">
        <f t="shared" si="26"/>
        <v>3048.252288349895</v>
      </c>
      <c r="O156" s="3"/>
      <c r="P156" s="3">
        <f>MAX(P61:P110)</f>
        <v>790.17822416924889</v>
      </c>
      <c r="Q156" s="3">
        <f>MAX(Q61:Q110)</f>
        <v>1884.6094312070377</v>
      </c>
      <c r="R156" s="58">
        <f>MAX(R61:R110)</f>
        <v>753.05443957687805</v>
      </c>
      <c r="S156" s="2"/>
    </row>
    <row r="157" spans="1:19" x14ac:dyDescent="0.25">
      <c r="A157" s="26" t="s">
        <v>14</v>
      </c>
      <c r="B157" s="59">
        <f t="shared" ref="B157:N157" si="27">MIN(B61:B110)</f>
        <v>0</v>
      </c>
      <c r="C157" s="59">
        <f t="shared" si="27"/>
        <v>0</v>
      </c>
      <c r="D157" s="59">
        <f t="shared" si="27"/>
        <v>0</v>
      </c>
      <c r="E157" s="59">
        <f t="shared" si="27"/>
        <v>47.105905189300849</v>
      </c>
      <c r="F157" s="59">
        <f t="shared" si="27"/>
        <v>191.12228870605836</v>
      </c>
      <c r="G157" s="59">
        <f t="shared" si="27"/>
        <v>325.58945043986176</v>
      </c>
      <c r="H157" s="59">
        <f t="shared" si="27"/>
        <v>445.63046265626667</v>
      </c>
      <c r="I157" s="59">
        <f t="shared" si="27"/>
        <v>442.13658866688041</v>
      </c>
      <c r="J157" s="59">
        <f t="shared" si="27"/>
        <v>213.59400933148132</v>
      </c>
      <c r="K157" s="59">
        <f t="shared" si="27"/>
        <v>72.08323538839619</v>
      </c>
      <c r="L157" s="59">
        <f t="shared" si="27"/>
        <v>0.63190511806816962</v>
      </c>
      <c r="M157" s="59">
        <f t="shared" si="27"/>
        <v>0</v>
      </c>
      <c r="N157" s="59">
        <f t="shared" si="27"/>
        <v>2140.7826690885777</v>
      </c>
      <c r="O157" s="59"/>
      <c r="P157" s="59">
        <f>MIN(P61:P110)</f>
        <v>282.2921074188838</v>
      </c>
      <c r="Q157" s="59">
        <f>MIN(Q61:Q110)</f>
        <v>1291.226662392706</v>
      </c>
      <c r="R157" s="60">
        <f>MIN(R61:R110)</f>
        <v>335.48931509776691</v>
      </c>
      <c r="S157" s="2"/>
    </row>
    <row r="158" spans="1:19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</row>
    <row r="159" spans="1:19" x14ac:dyDescent="0.25">
      <c r="A159" s="30" t="s">
        <v>18</v>
      </c>
      <c r="B159" s="31">
        <f>+A101</f>
        <v>1991</v>
      </c>
      <c r="C159" s="31">
        <f>+A130</f>
        <v>2020</v>
      </c>
      <c r="D159" s="31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0"/>
      <c r="P159" s="32"/>
      <c r="Q159" s="32"/>
      <c r="R159" s="32"/>
    </row>
    <row r="160" spans="1:19" x14ac:dyDescent="0.25">
      <c r="A160" s="22" t="s">
        <v>19</v>
      </c>
      <c r="B160" s="38">
        <f>AVERAGE(B101:B130)</f>
        <v>0.23326803670857524</v>
      </c>
      <c r="C160" s="38">
        <f t="shared" ref="C160:N160" si="28">AVERAGE(C101:C130)</f>
        <v>1.8982939772767746</v>
      </c>
      <c r="D160" s="38">
        <f t="shared" si="28"/>
        <v>28.200020776198787</v>
      </c>
      <c r="E160" s="38">
        <f t="shared" si="28"/>
        <v>115.1429218458762</v>
      </c>
      <c r="F160" s="38">
        <f t="shared" si="28"/>
        <v>299.69492289062219</v>
      </c>
      <c r="G160" s="38">
        <f t="shared" si="28"/>
        <v>484.86186677114137</v>
      </c>
      <c r="H160" s="38">
        <f t="shared" si="28"/>
        <v>606.85391423585145</v>
      </c>
      <c r="I160" s="38">
        <f t="shared" si="28"/>
        <v>553.91209530932792</v>
      </c>
      <c r="J160" s="38">
        <f t="shared" si="28"/>
        <v>356.97029419097481</v>
      </c>
      <c r="K160" s="38">
        <f t="shared" si="28"/>
        <v>139.68168667117808</v>
      </c>
      <c r="L160" s="38">
        <f t="shared" si="28"/>
        <v>26.294716315845715</v>
      </c>
      <c r="M160" s="38">
        <f t="shared" si="28"/>
        <v>1.6470996426493807</v>
      </c>
      <c r="N160" s="38">
        <f t="shared" si="28"/>
        <v>2615.3911006636508</v>
      </c>
      <c r="O160" s="38"/>
      <c r="P160" s="38">
        <f>AVERAGE(P101:P130)</f>
        <v>443.03786551269718</v>
      </c>
      <c r="Q160" s="38">
        <f>AVERAGE(Q101:Q130)</f>
        <v>1645.6278763163207</v>
      </c>
      <c r="R160" s="38">
        <f>AVERAGE(R101:R130)</f>
        <v>522.94669717799866</v>
      </c>
    </row>
    <row r="161" spans="1:18" x14ac:dyDescent="0.25">
      <c r="A161" s="23" t="s">
        <v>20</v>
      </c>
      <c r="B161" s="7">
        <f>MEDIAN(B101:B130)</f>
        <v>0</v>
      </c>
      <c r="C161" s="7">
        <f t="shared" ref="C161:N161" si="29">MEDIAN(C101:C130)</f>
        <v>0.40394272892403038</v>
      </c>
      <c r="D161" s="7">
        <f t="shared" si="29"/>
        <v>17.943619332549773</v>
      </c>
      <c r="E161" s="7">
        <f t="shared" si="29"/>
        <v>118.47872814047085</v>
      </c>
      <c r="F161" s="7">
        <f t="shared" si="29"/>
        <v>292.5235958257648</v>
      </c>
      <c r="G161" s="7">
        <f t="shared" si="29"/>
        <v>484.34040317697753</v>
      </c>
      <c r="H161" s="7">
        <f t="shared" si="29"/>
        <v>608.61576201161097</v>
      </c>
      <c r="I161" s="7">
        <f t="shared" si="29"/>
        <v>564.02104925739923</v>
      </c>
      <c r="J161" s="7">
        <f t="shared" si="29"/>
        <v>350.60544217687072</v>
      </c>
      <c r="K161" s="7">
        <f t="shared" si="29"/>
        <v>137.91253517113654</v>
      </c>
      <c r="L161" s="7">
        <f t="shared" si="29"/>
        <v>20.653844783986894</v>
      </c>
      <c r="M161" s="7">
        <f t="shared" si="29"/>
        <v>0.11545036862912705</v>
      </c>
      <c r="N161" s="7">
        <f t="shared" si="29"/>
        <v>2638.0890408519426</v>
      </c>
      <c r="O161" s="7"/>
      <c r="P161" s="7">
        <f>MEDIAN(P101:P130)</f>
        <v>427.48813975852124</v>
      </c>
      <c r="Q161" s="7">
        <f>MEDIAN(Q101:Q130)</f>
        <v>1673.1093599743563</v>
      </c>
      <c r="R161" s="7">
        <f>MEDIAN(R101:R130)</f>
        <v>523.02850197670682</v>
      </c>
    </row>
    <row r="162" spans="1:18" x14ac:dyDescent="0.25">
      <c r="A162" s="24" t="s">
        <v>21</v>
      </c>
      <c r="B162" s="7">
        <f>STDEVP(B101:B130)</f>
        <v>0.47252110540890963</v>
      </c>
      <c r="C162" s="7">
        <f t="shared" ref="C162:N162" si="30">STDEVP(C101:C130)</f>
        <v>4.6391978242254961</v>
      </c>
      <c r="D162" s="7">
        <f t="shared" si="30"/>
        <v>34.836273541689025</v>
      </c>
      <c r="E162" s="7">
        <f t="shared" si="30"/>
        <v>40.684272242363008</v>
      </c>
      <c r="F162" s="7">
        <f t="shared" si="30"/>
        <v>61.131152664811196</v>
      </c>
      <c r="G162" s="7">
        <f t="shared" si="30"/>
        <v>49.854253456885985</v>
      </c>
      <c r="H162" s="7">
        <f t="shared" si="30"/>
        <v>70.378791600796845</v>
      </c>
      <c r="I162" s="7">
        <f t="shared" si="30"/>
        <v>62.121492067685963</v>
      </c>
      <c r="J162" s="7">
        <f t="shared" si="30"/>
        <v>58.985448580822272</v>
      </c>
      <c r="K162" s="7">
        <f t="shared" si="30"/>
        <v>44.085866593366354</v>
      </c>
      <c r="L162" s="7">
        <f t="shared" si="30"/>
        <v>26.116735427623162</v>
      </c>
      <c r="M162" s="7">
        <f t="shared" si="30"/>
        <v>3.7655499728056627</v>
      </c>
      <c r="N162" s="7">
        <f t="shared" si="30"/>
        <v>228.52222596604429</v>
      </c>
      <c r="O162" s="7"/>
      <c r="P162" s="7">
        <f>STDEVP(P101:P130)</f>
        <v>101.68308375812092</v>
      </c>
      <c r="Q162" s="7">
        <f>STDEVP(Q101:Q130)</f>
        <v>139.7224674836481</v>
      </c>
      <c r="R162" s="7">
        <f>STDEVP(R101:R130)</f>
        <v>83.539912224138462</v>
      </c>
    </row>
    <row r="163" spans="1:18" x14ac:dyDescent="0.25">
      <c r="A163" s="25" t="s">
        <v>13</v>
      </c>
      <c r="B163" s="3">
        <f>MAX(B101:B130)</f>
        <v>2.3428607044912204</v>
      </c>
      <c r="C163" s="3">
        <f t="shared" ref="C163:N163" si="31">MAX(C101:C130)</f>
        <v>22</v>
      </c>
      <c r="D163" s="3">
        <f t="shared" si="31"/>
        <v>180.44228371977064</v>
      </c>
      <c r="E163" s="3">
        <f t="shared" si="31"/>
        <v>203.69312960786411</v>
      </c>
      <c r="F163" s="3">
        <f t="shared" si="31"/>
        <v>434</v>
      </c>
      <c r="G163" s="3">
        <f t="shared" si="31"/>
        <v>597.63578729921289</v>
      </c>
      <c r="H163" s="3">
        <f t="shared" si="31"/>
        <v>730.60823805962173</v>
      </c>
      <c r="I163" s="3">
        <f t="shared" si="31"/>
        <v>690.23756099298373</v>
      </c>
      <c r="J163" s="3">
        <f t="shared" si="31"/>
        <v>466.03536702639173</v>
      </c>
      <c r="K163" s="3">
        <f t="shared" si="31"/>
        <v>222.98215621327066</v>
      </c>
      <c r="L163" s="3">
        <f t="shared" si="31"/>
        <v>89.422463226128144</v>
      </c>
      <c r="M163" s="3">
        <f t="shared" si="31"/>
        <v>18.119083235388398</v>
      </c>
      <c r="N163" s="3">
        <f t="shared" si="31"/>
        <v>2980.0657299569043</v>
      </c>
      <c r="O163" s="7"/>
      <c r="P163" s="3">
        <f>MAX(P101:P130)</f>
        <v>671.70244328097738</v>
      </c>
      <c r="Q163" s="3">
        <f>MAX(Q101:Q130)</f>
        <v>1884.6094312070377</v>
      </c>
      <c r="R163" s="3">
        <f>MAX(R101:R130)</f>
        <v>673.31406489297297</v>
      </c>
    </row>
    <row r="164" spans="1:18" x14ac:dyDescent="0.25">
      <c r="A164" s="26" t="s">
        <v>14</v>
      </c>
      <c r="B164" s="59">
        <f>MIN(B101:B130)</f>
        <v>0</v>
      </c>
      <c r="C164" s="59">
        <f t="shared" ref="C164:N164" si="32">MIN(C101:C130)</f>
        <v>0</v>
      </c>
      <c r="D164" s="59">
        <f t="shared" si="32"/>
        <v>0.37749759589699755</v>
      </c>
      <c r="E164" s="59">
        <f t="shared" si="32"/>
        <v>47.105905189300849</v>
      </c>
      <c r="F164" s="59">
        <f t="shared" si="32"/>
        <v>191.12228870605836</v>
      </c>
      <c r="G164" s="59">
        <f t="shared" si="32"/>
        <v>397.02712184350179</v>
      </c>
      <c r="H164" s="59">
        <f t="shared" si="32"/>
        <v>445.63046265626667</v>
      </c>
      <c r="I164" s="59">
        <f t="shared" si="32"/>
        <v>431.21852405883817</v>
      </c>
      <c r="J164" s="59">
        <f t="shared" si="32"/>
        <v>213.59400933148132</v>
      </c>
      <c r="K164" s="59">
        <f t="shared" si="32"/>
        <v>43.525750614381877</v>
      </c>
      <c r="L164" s="59">
        <f t="shared" si="32"/>
        <v>0</v>
      </c>
      <c r="M164" s="59">
        <f t="shared" si="32"/>
        <v>0</v>
      </c>
      <c r="N164" s="59">
        <f t="shared" si="32"/>
        <v>2140.7826690885777</v>
      </c>
      <c r="O164" s="54"/>
      <c r="P164" s="59">
        <f>MIN(P101:P130)</f>
        <v>305.32968265840373</v>
      </c>
      <c r="Q164" s="59">
        <f>MIN(Q101:Q130)</f>
        <v>1291.226662392706</v>
      </c>
      <c r="R164" s="59">
        <f>MIN(R101:R130)</f>
        <v>335.48931509776691</v>
      </c>
    </row>
    <row r="165" spans="1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</row>
    <row r="166" spans="1:18" x14ac:dyDescent="0.25">
      <c r="A166" s="30" t="s">
        <v>18</v>
      </c>
      <c r="B166" s="31">
        <f>+A91</f>
        <v>1981</v>
      </c>
      <c r="C166" s="31">
        <f>+A120</f>
        <v>2010</v>
      </c>
      <c r="D166" s="31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0"/>
      <c r="P166" s="32"/>
      <c r="Q166" s="32"/>
      <c r="R166" s="32"/>
    </row>
    <row r="167" spans="1:18" x14ac:dyDescent="0.25">
      <c r="A167" s="22" t="s">
        <v>19</v>
      </c>
      <c r="B167" s="38">
        <f t="shared" ref="B167:N167" si="33">AVERAGE(B91:B120)</f>
        <v>0.25844166636986382</v>
      </c>
      <c r="C167" s="38">
        <f t="shared" si="33"/>
        <v>1.5242950932554524</v>
      </c>
      <c r="D167" s="38">
        <f t="shared" si="33"/>
        <v>27.214568270589215</v>
      </c>
      <c r="E167" s="38">
        <f t="shared" si="33"/>
        <v>131.55699861096275</v>
      </c>
      <c r="F167" s="38">
        <f t="shared" si="33"/>
        <v>305.15468473602351</v>
      </c>
      <c r="G167" s="38">
        <f t="shared" si="33"/>
        <v>480.67779617955387</v>
      </c>
      <c r="H167" s="38">
        <f t="shared" si="33"/>
        <v>605.55765157721032</v>
      </c>
      <c r="I167" s="38">
        <f t="shared" si="33"/>
        <v>556.61370219990272</v>
      </c>
      <c r="J167" s="38">
        <f t="shared" si="33"/>
        <v>347.92853640583627</v>
      </c>
      <c r="K167" s="38">
        <f t="shared" si="33"/>
        <v>140.81482055300305</v>
      </c>
      <c r="L167" s="38">
        <f t="shared" si="33"/>
        <v>23.352050907623088</v>
      </c>
      <c r="M167" s="38">
        <f t="shared" si="33"/>
        <v>1.5538940532583014</v>
      </c>
      <c r="N167" s="38">
        <f t="shared" si="33"/>
        <v>2622.2074402535886</v>
      </c>
      <c r="O167" s="38"/>
      <c r="P167" s="38">
        <f>AVERAGE(P91:P120)</f>
        <v>463.9262516175753</v>
      </c>
      <c r="Q167" s="38">
        <f>AVERAGE(Q91:Q120)</f>
        <v>1642.8491499566667</v>
      </c>
      <c r="R167" s="39">
        <f>AVERAGE(R91:R120)</f>
        <v>512.09540786646244</v>
      </c>
    </row>
    <row r="168" spans="1:18" x14ac:dyDescent="0.25">
      <c r="A168" s="23" t="s">
        <v>20</v>
      </c>
      <c r="B168" s="7">
        <f t="shared" ref="B168:N168" si="34">MEDIAN(B91:B120)</f>
        <v>0</v>
      </c>
      <c r="C168" s="7">
        <f t="shared" si="34"/>
        <v>0.40394272892403038</v>
      </c>
      <c r="D168" s="7">
        <f t="shared" si="34"/>
        <v>23.54720945970011</v>
      </c>
      <c r="E168" s="7">
        <f t="shared" si="34"/>
        <v>132.86089147700966</v>
      </c>
      <c r="F168" s="7">
        <f t="shared" si="34"/>
        <v>305.80584642233856</v>
      </c>
      <c r="G168" s="7">
        <f t="shared" si="34"/>
        <v>475.48833564839543</v>
      </c>
      <c r="H168" s="7">
        <f t="shared" si="34"/>
        <v>608.61576201161097</v>
      </c>
      <c r="I168" s="7">
        <f t="shared" si="34"/>
        <v>563.74140755778751</v>
      </c>
      <c r="J168" s="7">
        <f t="shared" si="34"/>
        <v>347.89193111799693</v>
      </c>
      <c r="K168" s="7">
        <f t="shared" si="34"/>
        <v>136.38395305766286</v>
      </c>
      <c r="L168" s="7">
        <f t="shared" si="34"/>
        <v>16.517505431491969</v>
      </c>
      <c r="M168" s="7">
        <f t="shared" si="34"/>
        <v>2.4049934109769563E-2</v>
      </c>
      <c r="N168" s="7">
        <f t="shared" si="34"/>
        <v>2630.7755992449338</v>
      </c>
      <c r="O168" s="7"/>
      <c r="P168" s="7">
        <f>MEDIAN(P91:P120)</f>
        <v>457.51022188980306</v>
      </c>
      <c r="Q168" s="7">
        <f>MEDIAN(Q91:Q120)</f>
        <v>1644.6439790575919</v>
      </c>
      <c r="R168" s="36">
        <f>MEDIAN(R91:R120)</f>
        <v>509.71665420094735</v>
      </c>
    </row>
    <row r="169" spans="1:18" x14ac:dyDescent="0.25">
      <c r="A169" s="24" t="s">
        <v>21</v>
      </c>
      <c r="B169" s="7">
        <f t="shared" ref="B169:N169" si="35">STDEVP(B91:B120)</f>
        <v>0.49908484292440497</v>
      </c>
      <c r="C169" s="7">
        <f t="shared" si="35"/>
        <v>3.3206139804025323</v>
      </c>
      <c r="D169" s="7">
        <f t="shared" si="35"/>
        <v>20.881311520829303</v>
      </c>
      <c r="E169" s="7">
        <f t="shared" si="35"/>
        <v>44.074125976713518</v>
      </c>
      <c r="F169" s="7">
        <f t="shared" si="35"/>
        <v>65.654713286777664</v>
      </c>
      <c r="G169" s="7">
        <f t="shared" si="35"/>
        <v>57.110629993808452</v>
      </c>
      <c r="H169" s="7">
        <f t="shared" si="35"/>
        <v>65.767371382979675</v>
      </c>
      <c r="I169" s="7">
        <f t="shared" si="35"/>
        <v>67.580165078115556</v>
      </c>
      <c r="J169" s="7">
        <f t="shared" si="35"/>
        <v>52.223242756569299</v>
      </c>
      <c r="K169" s="7">
        <f t="shared" si="35"/>
        <v>41.595785870761851</v>
      </c>
      <c r="L169" s="7">
        <f t="shared" si="35"/>
        <v>21.029491674083157</v>
      </c>
      <c r="M169" s="7">
        <f t="shared" si="35"/>
        <v>3.962559536632833</v>
      </c>
      <c r="N169" s="7">
        <f t="shared" si="35"/>
        <v>216.51289835714553</v>
      </c>
      <c r="O169" s="7"/>
      <c r="P169" s="7">
        <f>STDEVP(P91:P120)</f>
        <v>104.10155323938181</v>
      </c>
      <c r="Q169" s="7">
        <f>STDEVP(Q91:Q120)</f>
        <v>148.84651294429307</v>
      </c>
      <c r="R169" s="36">
        <f>STDEVP(R91:R120)</f>
        <v>72.09568838480557</v>
      </c>
    </row>
    <row r="170" spans="1:18" x14ac:dyDescent="0.25">
      <c r="A170" s="25" t="s">
        <v>13</v>
      </c>
      <c r="B170" s="3">
        <f t="shared" ref="B170:N170" si="36">MAX(B91:B120)</f>
        <v>2.3428607044912204</v>
      </c>
      <c r="C170" s="3">
        <f t="shared" si="36"/>
        <v>15.093012073939523</v>
      </c>
      <c r="D170" s="3">
        <f t="shared" si="36"/>
        <v>78.660113259963666</v>
      </c>
      <c r="E170" s="3">
        <f t="shared" si="36"/>
        <v>222.45127684581689</v>
      </c>
      <c r="F170" s="3">
        <f t="shared" si="36"/>
        <v>427.41925775545815</v>
      </c>
      <c r="G170" s="3">
        <f t="shared" si="36"/>
        <v>597.63578729921289</v>
      </c>
      <c r="H170" s="3">
        <f t="shared" si="36"/>
        <v>709.47465897353686</v>
      </c>
      <c r="I170" s="3">
        <f t="shared" si="36"/>
        <v>690.23756099298373</v>
      </c>
      <c r="J170" s="3">
        <f t="shared" si="36"/>
        <v>451.1904939986465</v>
      </c>
      <c r="K170" s="3">
        <f t="shared" si="36"/>
        <v>222.98215621327066</v>
      </c>
      <c r="L170" s="3">
        <f t="shared" si="36"/>
        <v>89.422463226128144</v>
      </c>
      <c r="M170" s="3">
        <f t="shared" si="36"/>
        <v>18.119083235388398</v>
      </c>
      <c r="N170" s="3">
        <f t="shared" si="36"/>
        <v>2968.2962923389255</v>
      </c>
      <c r="O170" s="7"/>
      <c r="P170" s="3">
        <f>MAX(P91:P120)</f>
        <v>662.69688713181608</v>
      </c>
      <c r="Q170" s="3">
        <f>MAX(Q91:Q120)</f>
        <v>1884.6094312070377</v>
      </c>
      <c r="R170" s="58">
        <f>MAX(R91:R120)</f>
        <v>672.98263703387124</v>
      </c>
    </row>
    <row r="171" spans="1:18" x14ac:dyDescent="0.25">
      <c r="A171" s="26" t="s">
        <v>14</v>
      </c>
      <c r="B171" s="59">
        <f t="shared" ref="B171:N171" si="37">MIN(B91:B120)</f>
        <v>0</v>
      </c>
      <c r="C171" s="59">
        <f t="shared" si="37"/>
        <v>0</v>
      </c>
      <c r="D171" s="59">
        <f t="shared" si="37"/>
        <v>0.41979200056986143</v>
      </c>
      <c r="E171" s="59">
        <f t="shared" si="37"/>
        <v>47.105905189300849</v>
      </c>
      <c r="F171" s="59">
        <f t="shared" si="37"/>
        <v>191.12228870605836</v>
      </c>
      <c r="G171" s="59">
        <f t="shared" si="37"/>
        <v>355.80532108131212</v>
      </c>
      <c r="H171" s="59">
        <f t="shared" si="37"/>
        <v>445.63046265626667</v>
      </c>
      <c r="I171" s="59">
        <f t="shared" si="37"/>
        <v>431.21852405883817</v>
      </c>
      <c r="J171" s="59">
        <f t="shared" si="37"/>
        <v>213.59400933148132</v>
      </c>
      <c r="K171" s="59">
        <f t="shared" si="37"/>
        <v>43.525750614381877</v>
      </c>
      <c r="L171" s="59">
        <f t="shared" si="37"/>
        <v>0.63190511806816962</v>
      </c>
      <c r="M171" s="59">
        <f t="shared" si="37"/>
        <v>0</v>
      </c>
      <c r="N171" s="59">
        <f t="shared" si="37"/>
        <v>2140.7826690885777</v>
      </c>
      <c r="O171" s="54"/>
      <c r="P171" s="59">
        <f>MIN(P91:P120)</f>
        <v>282.2921074188838</v>
      </c>
      <c r="Q171" s="59">
        <f>MIN(Q91:Q120)</f>
        <v>1291.226662392706</v>
      </c>
      <c r="R171" s="60">
        <f>MIN(R91:R120)</f>
        <v>335.48931509776691</v>
      </c>
    </row>
    <row r="172" spans="1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</row>
    <row r="173" spans="1:18" x14ac:dyDescent="0.25">
      <c r="A173" s="30" t="s">
        <v>18</v>
      </c>
      <c r="B173" s="31">
        <f>+A81</f>
        <v>1971</v>
      </c>
      <c r="C173" s="31">
        <f>+A110</f>
        <v>2000</v>
      </c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 x14ac:dyDescent="0.25">
      <c r="A174" s="22" t="s">
        <v>19</v>
      </c>
      <c r="B174" s="38">
        <f t="shared" ref="B174:N174" si="38">AVERAGE(B81:B110)</f>
        <v>0.16205613135306476</v>
      </c>
      <c r="C174" s="38">
        <f t="shared" si="38"/>
        <v>1.5944100153150265</v>
      </c>
      <c r="D174" s="38">
        <f t="shared" si="38"/>
        <v>23.532761097458184</v>
      </c>
      <c r="E174" s="38">
        <f t="shared" si="38"/>
        <v>123.92303011955217</v>
      </c>
      <c r="F174" s="38">
        <f t="shared" si="38"/>
        <v>319.0111348553383</v>
      </c>
      <c r="G174" s="38">
        <f t="shared" si="38"/>
        <v>478.54130723842752</v>
      </c>
      <c r="H174" s="38">
        <f t="shared" si="38"/>
        <v>604.64425449062696</v>
      </c>
      <c r="I174" s="38">
        <f t="shared" si="38"/>
        <v>549.31235887024968</v>
      </c>
      <c r="J174" s="38">
        <f t="shared" si="38"/>
        <v>339.12205541902625</v>
      </c>
      <c r="K174" s="38">
        <f t="shared" si="38"/>
        <v>147.62385641865825</v>
      </c>
      <c r="L174" s="38">
        <f t="shared" si="38"/>
        <v>21.397379824530162</v>
      </c>
      <c r="M174" s="38">
        <f t="shared" si="38"/>
        <v>1.3470984554380219</v>
      </c>
      <c r="N174" s="38">
        <f t="shared" si="38"/>
        <v>2610.2117029359738</v>
      </c>
      <c r="O174" s="38"/>
      <c r="P174" s="38">
        <f>AVERAGE(P81:P110)</f>
        <v>466.46692607234871</v>
      </c>
      <c r="Q174" s="38">
        <f>AVERAGE(Q81:Q110)</f>
        <v>1632.4979205993041</v>
      </c>
      <c r="R174" s="39">
        <f>AVERAGE(R81:R110)</f>
        <v>508.14329166221466</v>
      </c>
    </row>
    <row r="175" spans="1:18" x14ac:dyDescent="0.25">
      <c r="A175" s="23" t="s">
        <v>20</v>
      </c>
      <c r="B175" s="7">
        <f t="shared" ref="B175:N175" si="39">MEDIAN(B81:B110)</f>
        <v>0</v>
      </c>
      <c r="C175" s="7">
        <f t="shared" si="39"/>
        <v>4.9248495209602165E-2</v>
      </c>
      <c r="D175" s="7">
        <f t="shared" si="39"/>
        <v>17.885600313423801</v>
      </c>
      <c r="E175" s="7">
        <f t="shared" si="39"/>
        <v>120.34423193361113</v>
      </c>
      <c r="F175" s="7">
        <f t="shared" si="39"/>
        <v>331.10060725861024</v>
      </c>
      <c r="G175" s="7">
        <f t="shared" si="39"/>
        <v>468.44772411582437</v>
      </c>
      <c r="H175" s="7">
        <f t="shared" si="39"/>
        <v>606.0402731773338</v>
      </c>
      <c r="I175" s="7">
        <f t="shared" si="39"/>
        <v>558.8141984542508</v>
      </c>
      <c r="J175" s="7">
        <f t="shared" si="39"/>
        <v>337.68786729351427</v>
      </c>
      <c r="K175" s="7">
        <f t="shared" si="39"/>
        <v>133.77334651137943</v>
      </c>
      <c r="L175" s="7">
        <f t="shared" si="39"/>
        <v>15.048340278519785</v>
      </c>
      <c r="M175" s="7">
        <f t="shared" si="39"/>
        <v>0</v>
      </c>
      <c r="N175" s="7">
        <f t="shared" si="39"/>
        <v>2631.7058357374362</v>
      </c>
      <c r="O175" s="7"/>
      <c r="P175" s="7">
        <f>MEDIAN(P81:P110)</f>
        <v>462.12453253552735</v>
      </c>
      <c r="Q175" s="7">
        <f>MEDIAN(Q81:Q110)</f>
        <v>1610.6617070912134</v>
      </c>
      <c r="R175" s="36">
        <f>MEDIAN(R81:R110)</f>
        <v>487.92113651743426</v>
      </c>
    </row>
    <row r="176" spans="1:18" x14ac:dyDescent="0.25">
      <c r="A176" s="24" t="s">
        <v>21</v>
      </c>
      <c r="B176" s="7">
        <f t="shared" ref="B176:N176" si="40">STDEVP(B81:B110)</f>
        <v>0.34772786530191641</v>
      </c>
      <c r="C176" s="7">
        <f t="shared" si="40"/>
        <v>3.5094997604776705</v>
      </c>
      <c r="D176" s="7">
        <f t="shared" si="40"/>
        <v>19.436631402354205</v>
      </c>
      <c r="E176" s="7">
        <f t="shared" si="40"/>
        <v>49.379757945310601</v>
      </c>
      <c r="F176" s="7">
        <f t="shared" si="40"/>
        <v>76.34081587685219</v>
      </c>
      <c r="G176" s="7">
        <f t="shared" si="40"/>
        <v>55.959413286506098</v>
      </c>
      <c r="H176" s="7">
        <f t="shared" si="40"/>
        <v>57.61272190959464</v>
      </c>
      <c r="I176" s="7">
        <f t="shared" si="40"/>
        <v>61.56380288565606</v>
      </c>
      <c r="J176" s="7">
        <f t="shared" si="40"/>
        <v>47.764160148480812</v>
      </c>
      <c r="K176" s="7">
        <f t="shared" si="40"/>
        <v>44.190170963026659</v>
      </c>
      <c r="L176" s="7">
        <f t="shared" si="40"/>
        <v>21.613737506920028</v>
      </c>
      <c r="M176" s="7">
        <f t="shared" si="40"/>
        <v>3.6293231517059374</v>
      </c>
      <c r="N176" s="7">
        <f t="shared" si="40"/>
        <v>190.53924035617393</v>
      </c>
      <c r="O176" s="7"/>
      <c r="P176" s="7">
        <f>STDEVP(P81:P110)</f>
        <v>114.89877304813756</v>
      </c>
      <c r="Q176" s="7">
        <f>STDEVP(Q81:Q110)</f>
        <v>126.2942768605775</v>
      </c>
      <c r="R176" s="36">
        <f>STDEVP(R81:R110)</f>
        <v>74.007962282522669</v>
      </c>
    </row>
    <row r="177" spans="1:18" x14ac:dyDescent="0.25">
      <c r="A177" s="25" t="s">
        <v>13</v>
      </c>
      <c r="B177" s="7">
        <f t="shared" ref="B177:N177" si="41">MAX(B81:B110)</f>
        <v>1.3513017772554048</v>
      </c>
      <c r="C177" s="7">
        <f t="shared" si="41"/>
        <v>15.093012073939523</v>
      </c>
      <c r="D177" s="7">
        <f t="shared" si="41"/>
        <v>78.660113259963666</v>
      </c>
      <c r="E177" s="7">
        <f t="shared" si="41"/>
        <v>245.09516686255654</v>
      </c>
      <c r="F177" s="7">
        <f t="shared" si="41"/>
        <v>501.5751682872102</v>
      </c>
      <c r="G177" s="7">
        <f t="shared" si="41"/>
        <v>576.21400078355941</v>
      </c>
      <c r="H177" s="7">
        <f t="shared" si="41"/>
        <v>709.47465897353686</v>
      </c>
      <c r="I177" s="7">
        <f t="shared" si="41"/>
        <v>690.23756099298373</v>
      </c>
      <c r="J177" s="7">
        <f t="shared" si="41"/>
        <v>451.1904939986465</v>
      </c>
      <c r="K177" s="7">
        <f t="shared" si="41"/>
        <v>258.16324749795206</v>
      </c>
      <c r="L177" s="7">
        <f t="shared" si="41"/>
        <v>90.543612209281619</v>
      </c>
      <c r="M177" s="7">
        <f t="shared" si="41"/>
        <v>18.119083235388398</v>
      </c>
      <c r="N177" s="7">
        <f t="shared" si="41"/>
        <v>2968.2962923389255</v>
      </c>
      <c r="O177" s="7"/>
      <c r="P177" s="7">
        <f>MAX(P81:P110)</f>
        <v>790.17822416924889</v>
      </c>
      <c r="Q177" s="7">
        <f>MAX(Q81:Q110)</f>
        <v>1884.6094312070377</v>
      </c>
      <c r="R177" s="36">
        <f>MAX(R81:R110)</f>
        <v>697.34195248780145</v>
      </c>
    </row>
    <row r="178" spans="1:18" x14ac:dyDescent="0.25">
      <c r="A178" s="26" t="s">
        <v>14</v>
      </c>
      <c r="B178" s="54">
        <f t="shared" ref="B178:N178" si="42">MIN(B81:B110)</f>
        <v>0</v>
      </c>
      <c r="C178" s="54">
        <f t="shared" si="42"/>
        <v>0</v>
      </c>
      <c r="D178" s="54">
        <f t="shared" si="42"/>
        <v>0.41979200056986143</v>
      </c>
      <c r="E178" s="54">
        <f t="shared" si="42"/>
        <v>47.105905189300849</v>
      </c>
      <c r="F178" s="54">
        <f t="shared" si="42"/>
        <v>191.12228870605836</v>
      </c>
      <c r="G178" s="54">
        <f t="shared" si="42"/>
        <v>355.80532108131212</v>
      </c>
      <c r="H178" s="54">
        <f t="shared" si="42"/>
        <v>445.63046265626667</v>
      </c>
      <c r="I178" s="54">
        <f t="shared" si="42"/>
        <v>442.13658866688041</v>
      </c>
      <c r="J178" s="54">
        <f t="shared" si="42"/>
        <v>213.59400933148132</v>
      </c>
      <c r="K178" s="54">
        <f t="shared" si="42"/>
        <v>72.08323538839619</v>
      </c>
      <c r="L178" s="54">
        <f t="shared" si="42"/>
        <v>0.63190511806816962</v>
      </c>
      <c r="M178" s="54">
        <f t="shared" si="42"/>
        <v>0</v>
      </c>
      <c r="N178" s="54">
        <f t="shared" si="42"/>
        <v>2140.7826690885777</v>
      </c>
      <c r="O178" s="54"/>
      <c r="P178" s="54">
        <f>MIN(P81:P110)</f>
        <v>282.2921074188838</v>
      </c>
      <c r="Q178" s="54">
        <f>MIN(Q81:Q110)</f>
        <v>1291.226662392706</v>
      </c>
      <c r="R178" s="57">
        <f>MIN(R81:R110)</f>
        <v>335.48931509776691</v>
      </c>
    </row>
    <row r="179" spans="1:18" x14ac:dyDescent="0.25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30" t="s">
        <v>18</v>
      </c>
      <c r="B180" s="31">
        <f>+A71</f>
        <v>1961</v>
      </c>
      <c r="C180" s="31">
        <f>+A100</f>
        <v>1990</v>
      </c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2"/>
      <c r="P180" s="30"/>
      <c r="Q180" s="30"/>
      <c r="R180" s="30"/>
    </row>
    <row r="181" spans="1:18" x14ac:dyDescent="0.25">
      <c r="A181" s="22" t="s">
        <v>19</v>
      </c>
      <c r="B181" s="38">
        <f t="shared" ref="B181:N181" si="43">AVERAGE(B71:B100)</f>
        <v>0.16813584072372403</v>
      </c>
      <c r="C181" s="38">
        <f t="shared" si="43"/>
        <v>0.90795134807849842</v>
      </c>
      <c r="D181" s="38">
        <f t="shared" si="43"/>
        <v>21.793008512305445</v>
      </c>
      <c r="E181" s="38">
        <f t="shared" si="43"/>
        <v>127.27828174899982</v>
      </c>
      <c r="F181" s="38">
        <f t="shared" si="43"/>
        <v>318.7070063278365</v>
      </c>
      <c r="G181" s="38">
        <f t="shared" si="43"/>
        <v>476.86845282615667</v>
      </c>
      <c r="H181" s="38">
        <f t="shared" si="43"/>
        <v>614.88727962389146</v>
      </c>
      <c r="I181" s="38">
        <f t="shared" si="43"/>
        <v>549.48179886265154</v>
      </c>
      <c r="J181" s="38">
        <f t="shared" si="43"/>
        <v>341.82640654865793</v>
      </c>
      <c r="K181" s="38">
        <f t="shared" si="43"/>
        <v>160.20722180669824</v>
      </c>
      <c r="L181" s="38">
        <f t="shared" si="43"/>
        <v>24.315176122805145</v>
      </c>
      <c r="M181" s="38">
        <f t="shared" si="43"/>
        <v>1.4222578385629994</v>
      </c>
      <c r="N181" s="38">
        <f t="shared" si="43"/>
        <v>2637.8629774073684</v>
      </c>
      <c r="O181" s="38"/>
      <c r="P181" s="38">
        <f>AVERAGE(P71:P100)</f>
        <v>467.77829658914169</v>
      </c>
      <c r="Q181" s="38">
        <f>AVERAGE(Q71:Q100)</f>
        <v>1641.2375313126997</v>
      </c>
      <c r="R181" s="39">
        <f>AVERAGE(R71:R100)</f>
        <v>526.34880447816124</v>
      </c>
    </row>
    <row r="182" spans="1:18" x14ac:dyDescent="0.25">
      <c r="A182" s="23" t="s">
        <v>20</v>
      </c>
      <c r="B182" s="7">
        <f t="shared" ref="B182:N182" si="44">MEDIAN(B71:B100)</f>
        <v>0</v>
      </c>
      <c r="C182" s="7">
        <f t="shared" si="44"/>
        <v>0</v>
      </c>
      <c r="D182" s="7">
        <f t="shared" si="44"/>
        <v>13.563005306834775</v>
      </c>
      <c r="E182" s="7">
        <f t="shared" si="44"/>
        <v>135.0252608896962</v>
      </c>
      <c r="F182" s="7">
        <f t="shared" si="44"/>
        <v>313.38772838978525</v>
      </c>
      <c r="G182" s="7">
        <f t="shared" si="44"/>
        <v>476.86195996723302</v>
      </c>
      <c r="H182" s="7">
        <f t="shared" si="44"/>
        <v>630.66319407344099</v>
      </c>
      <c r="I182" s="7">
        <f t="shared" si="44"/>
        <v>555.4755939024825</v>
      </c>
      <c r="J182" s="7">
        <f t="shared" si="44"/>
        <v>350.6632296897817</v>
      </c>
      <c r="K182" s="7">
        <f t="shared" si="44"/>
        <v>152.08206004915053</v>
      </c>
      <c r="L182" s="7">
        <f t="shared" si="44"/>
        <v>17.354186700858353</v>
      </c>
      <c r="M182" s="7">
        <f t="shared" si="44"/>
        <v>0.11545036862912704</v>
      </c>
      <c r="N182" s="7">
        <f t="shared" si="44"/>
        <v>2631.2862218185701</v>
      </c>
      <c r="O182" s="7"/>
      <c r="P182" s="7">
        <f>MEDIAN(P71:P100)</f>
        <v>465.83504291769066</v>
      </c>
      <c r="Q182" s="7">
        <f>MEDIAN(Q71:Q100)</f>
        <v>1622.9146276311574</v>
      </c>
      <c r="R182" s="36">
        <f>MEDIAN(R71:R100)</f>
        <v>515.96270969120633</v>
      </c>
    </row>
    <row r="183" spans="1:18" x14ac:dyDescent="0.25">
      <c r="A183" s="24" t="s">
        <v>21</v>
      </c>
      <c r="B183" s="7">
        <f t="shared" ref="B183:N183" si="45">STDEVP(B71:B100)</f>
        <v>0.35369591143766982</v>
      </c>
      <c r="C183" s="7">
        <f t="shared" si="45"/>
        <v>2.4553272981313721</v>
      </c>
      <c r="D183" s="7">
        <f t="shared" si="45"/>
        <v>21.473588592956624</v>
      </c>
      <c r="E183" s="7">
        <f t="shared" si="45"/>
        <v>47.932352055246973</v>
      </c>
      <c r="F183" s="7">
        <f t="shared" si="45"/>
        <v>74.928518034189835</v>
      </c>
      <c r="G183" s="7">
        <f t="shared" si="45"/>
        <v>55.5246029137734</v>
      </c>
      <c r="H183" s="7">
        <f t="shared" si="45"/>
        <v>48.795363371825701</v>
      </c>
      <c r="I183" s="7">
        <f t="shared" si="45"/>
        <v>52.664889169635146</v>
      </c>
      <c r="J183" s="7">
        <f t="shared" si="45"/>
        <v>39.878218452237341</v>
      </c>
      <c r="K183" s="7">
        <f t="shared" si="45"/>
        <v>56.13568591003105</v>
      </c>
      <c r="L183" s="7">
        <f t="shared" si="45"/>
        <v>21.455194681307752</v>
      </c>
      <c r="M183" s="7">
        <f t="shared" si="45"/>
        <v>2.8491194519771841</v>
      </c>
      <c r="N183" s="7">
        <f t="shared" si="45"/>
        <v>149.21881540537416</v>
      </c>
      <c r="O183" s="7"/>
      <c r="P183" s="7">
        <f>STDEVP(P71:P100)</f>
        <v>104.27725595692812</v>
      </c>
      <c r="Q183" s="7">
        <f>STDEVP(Q71:Q100)</f>
        <v>102.7515436998942</v>
      </c>
      <c r="R183" s="36">
        <f>STDEVP(R71:R100)</f>
        <v>73.12250965877837</v>
      </c>
    </row>
    <row r="184" spans="1:18" x14ac:dyDescent="0.25">
      <c r="A184" s="25" t="s">
        <v>13</v>
      </c>
      <c r="B184" s="7">
        <f t="shared" ref="B184:N184" si="46">MAX(B71:B100)</f>
        <v>1.3513017772554048</v>
      </c>
      <c r="C184" s="7">
        <f t="shared" si="46"/>
        <v>11.436496064394344</v>
      </c>
      <c r="D184" s="7">
        <f t="shared" si="46"/>
        <v>88.085799764932148</v>
      </c>
      <c r="E184" s="7">
        <f t="shared" si="46"/>
        <v>245.09516686255654</v>
      </c>
      <c r="F184" s="7">
        <f t="shared" si="46"/>
        <v>501.5751682872102</v>
      </c>
      <c r="G184" s="7">
        <f t="shared" si="46"/>
        <v>576.21400078355941</v>
      </c>
      <c r="H184" s="7">
        <f t="shared" si="46"/>
        <v>709.47465897353686</v>
      </c>
      <c r="I184" s="7">
        <f t="shared" si="46"/>
        <v>666.32400185204972</v>
      </c>
      <c r="J184" s="7">
        <f t="shared" si="46"/>
        <v>427.92269473234319</v>
      </c>
      <c r="K184" s="7">
        <f t="shared" si="46"/>
        <v>341.5365601738078</v>
      </c>
      <c r="L184" s="7">
        <f t="shared" si="46"/>
        <v>90.543612209281619</v>
      </c>
      <c r="M184" s="7">
        <f t="shared" si="46"/>
        <v>12.700395341382626</v>
      </c>
      <c r="N184" s="7">
        <f t="shared" si="46"/>
        <v>2951.9457563129963</v>
      </c>
      <c r="O184" s="7"/>
      <c r="P184" s="7">
        <f>MAX(P71:P100)</f>
        <v>790.17822416924889</v>
      </c>
      <c r="Q184" s="7">
        <f>MAX(Q71:Q100)</f>
        <v>1873.9991808241623</v>
      </c>
      <c r="R184" s="36">
        <f>MAX(R71:R100)</f>
        <v>753.05443957687805</v>
      </c>
    </row>
    <row r="185" spans="1:18" x14ac:dyDescent="0.25">
      <c r="A185" s="26" t="s">
        <v>14</v>
      </c>
      <c r="B185" s="54">
        <f t="shared" ref="B185:N185" si="47">MIN(B71:B100)</f>
        <v>0</v>
      </c>
      <c r="C185" s="54">
        <f t="shared" si="47"/>
        <v>0</v>
      </c>
      <c r="D185" s="54">
        <f t="shared" si="47"/>
        <v>0</v>
      </c>
      <c r="E185" s="54">
        <f t="shared" si="47"/>
        <v>48.144228371977057</v>
      </c>
      <c r="F185" s="54">
        <f t="shared" si="47"/>
        <v>193.73360757915731</v>
      </c>
      <c r="G185" s="54">
        <f t="shared" si="47"/>
        <v>325.58945043986176</v>
      </c>
      <c r="H185" s="54">
        <f t="shared" si="47"/>
        <v>520.03326566228588</v>
      </c>
      <c r="I185" s="54">
        <f t="shared" si="47"/>
        <v>462.26197599458629</v>
      </c>
      <c r="J185" s="54">
        <f t="shared" si="47"/>
        <v>256.25620614738045</v>
      </c>
      <c r="K185" s="54">
        <f t="shared" si="47"/>
        <v>72.08323538839619</v>
      </c>
      <c r="L185" s="54">
        <f t="shared" si="47"/>
        <v>2.6204900808490939</v>
      </c>
      <c r="M185" s="54">
        <f t="shared" si="47"/>
        <v>0</v>
      </c>
      <c r="N185" s="54">
        <f t="shared" si="47"/>
        <v>2387.930156355736</v>
      </c>
      <c r="O185" s="54"/>
      <c r="P185" s="54">
        <f>MIN(P71:P100)</f>
        <v>282.2921074188838</v>
      </c>
      <c r="Q185" s="54">
        <f>MIN(Q71:Q100)</f>
        <v>1463.8479360330518</v>
      </c>
      <c r="R185" s="57">
        <f>MIN(R71:R100)</f>
        <v>431.35899490686324</v>
      </c>
    </row>
    <row r="186" spans="1:18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</row>
    <row r="187" spans="1:18" x14ac:dyDescent="0.25">
      <c r="A187" s="30" t="s">
        <v>18</v>
      </c>
      <c r="B187" s="31">
        <f>+A61</f>
        <v>1951</v>
      </c>
      <c r="C187" s="31">
        <f>A90</f>
        <v>1980</v>
      </c>
      <c r="D187" s="32"/>
      <c r="E187" s="31"/>
      <c r="F187" s="32"/>
      <c r="G187" s="32"/>
      <c r="H187" s="32"/>
      <c r="I187" s="32"/>
      <c r="J187" s="32"/>
      <c r="K187" s="32"/>
      <c r="L187" s="32"/>
      <c r="M187" s="32"/>
      <c r="N187" s="32"/>
      <c r="O187" s="30"/>
      <c r="P187" s="32"/>
      <c r="Q187" s="32"/>
      <c r="R187" s="32"/>
    </row>
    <row r="188" spans="1:18" x14ac:dyDescent="0.25">
      <c r="A188" s="22" t="s">
        <v>19</v>
      </c>
      <c r="B188" s="40">
        <f t="shared" ref="B188:N188" si="48">AVERAGE(B61:B90)</f>
        <v>0.10940568199356532</v>
      </c>
      <c r="C188" s="40">
        <f t="shared" si="48"/>
        <v>0.57806686374375227</v>
      </c>
      <c r="D188" s="40">
        <f t="shared" si="48"/>
        <v>15.324074271942637</v>
      </c>
      <c r="E188" s="40">
        <f t="shared" si="48"/>
        <v>123.59208782989636</v>
      </c>
      <c r="F188" s="40">
        <f t="shared" si="48"/>
        <v>318.03372451947621</v>
      </c>
      <c r="G188" s="40">
        <f t="shared" si="48"/>
        <v>479.82371098526659</v>
      </c>
      <c r="H188" s="40">
        <f t="shared" si="48"/>
        <v>609.21460566774692</v>
      </c>
      <c r="I188" s="40">
        <f t="shared" si="48"/>
        <v>555.92498426944962</v>
      </c>
      <c r="J188" s="40">
        <f t="shared" si="48"/>
        <v>346.49262326221941</v>
      </c>
      <c r="K188" s="64">
        <f t="shared" si="48"/>
        <v>176.01237845923708</v>
      </c>
      <c r="L188" s="40">
        <f t="shared" si="48"/>
        <v>27.244011705904004</v>
      </c>
      <c r="M188" s="40">
        <f t="shared" si="48"/>
        <v>1.3030309506001354</v>
      </c>
      <c r="N188" s="40">
        <f t="shared" si="48"/>
        <v>2653.6527044674763</v>
      </c>
      <c r="O188" s="40"/>
      <c r="P188" s="40">
        <f>AVERAGE(P61:P90)</f>
        <v>456.9498866213151</v>
      </c>
      <c r="Q188" s="40">
        <f>AVERAGE(Q61:Q90)</f>
        <v>1644.9633009224635</v>
      </c>
      <c r="R188" s="41">
        <f>AVERAGE(R61:R90)</f>
        <v>549.74901342736064</v>
      </c>
    </row>
    <row r="189" spans="1:18" x14ac:dyDescent="0.25">
      <c r="A189" s="23" t="s">
        <v>20</v>
      </c>
      <c r="B189" s="7">
        <f t="shared" ref="B189:N189" si="49">MEDIAN(B61:B90)</f>
        <v>0</v>
      </c>
      <c r="C189" s="7">
        <f t="shared" si="49"/>
        <v>0</v>
      </c>
      <c r="D189" s="7">
        <f t="shared" si="49"/>
        <v>7.0306834775795135</v>
      </c>
      <c r="E189" s="7">
        <f t="shared" si="49"/>
        <v>136.58726003490403</v>
      </c>
      <c r="F189" s="7">
        <f t="shared" si="49"/>
        <v>306.90609751754107</v>
      </c>
      <c r="G189" s="7">
        <f t="shared" si="49"/>
        <v>480.45457135733881</v>
      </c>
      <c r="H189" s="7">
        <f t="shared" si="49"/>
        <v>606.838542223172</v>
      </c>
      <c r="I189" s="7">
        <f t="shared" si="49"/>
        <v>559.39332905937249</v>
      </c>
      <c r="J189" s="7">
        <f t="shared" si="49"/>
        <v>353.77929444028916</v>
      </c>
      <c r="K189" s="7">
        <f t="shared" si="49"/>
        <v>160.26396160558465</v>
      </c>
      <c r="L189" s="7">
        <f t="shared" si="49"/>
        <v>21.439096057271076</v>
      </c>
      <c r="M189" s="7">
        <f t="shared" si="49"/>
        <v>0.2560992983580867</v>
      </c>
      <c r="N189" s="7">
        <f t="shared" si="49"/>
        <v>2633.69248851373</v>
      </c>
      <c r="O189" s="7"/>
      <c r="P189" s="7">
        <f>MEDIAN(P61:P90)</f>
        <v>456.36297503294509</v>
      </c>
      <c r="Q189" s="7">
        <f>MEDIAN(Q61:Q90)</f>
        <v>1652.6651707803539</v>
      </c>
      <c r="R189" s="36">
        <f>MEDIAN(R61:R90)</f>
        <v>534.73953769989669</v>
      </c>
    </row>
    <row r="190" spans="1:18" x14ac:dyDescent="0.25">
      <c r="A190" s="24" t="s">
        <v>21</v>
      </c>
      <c r="B190" s="7">
        <f t="shared" ref="B190:N190" si="50">STDEVP(B61:B90)</f>
        <v>0.26664277030677308</v>
      </c>
      <c r="C190" s="7">
        <f t="shared" si="50"/>
        <v>1.4974988338084085</v>
      </c>
      <c r="D190" s="7">
        <f t="shared" si="50"/>
        <v>19.207899992789081</v>
      </c>
      <c r="E190" s="7">
        <f t="shared" si="50"/>
        <v>48.713282584923483</v>
      </c>
      <c r="F190" s="7">
        <f t="shared" si="50"/>
        <v>69.758976511576563</v>
      </c>
      <c r="G190" s="7">
        <f t="shared" si="50"/>
        <v>57.478025425606397</v>
      </c>
      <c r="H190" s="7">
        <f t="shared" si="50"/>
        <v>51.92659491656574</v>
      </c>
      <c r="I190" s="7">
        <f t="shared" si="50"/>
        <v>52.977854016832978</v>
      </c>
      <c r="J190" s="7">
        <f t="shared" si="50"/>
        <v>43.417006464140712</v>
      </c>
      <c r="K190" s="7">
        <f t="shared" si="50"/>
        <v>59.925055012517809</v>
      </c>
      <c r="L190" s="7">
        <f t="shared" si="50"/>
        <v>23.486252540565332</v>
      </c>
      <c r="M190" s="7">
        <f t="shared" si="50"/>
        <v>2.4573493380222065</v>
      </c>
      <c r="N190" s="7">
        <f t="shared" si="50"/>
        <v>166.0381928018146</v>
      </c>
      <c r="O190" s="7"/>
      <c r="P190" s="7">
        <f>STDEVP(P61:P90)</f>
        <v>91.017396683851743</v>
      </c>
      <c r="Q190" s="7">
        <f>STDEVP(Q61:Q90)</f>
        <v>97.996428871113125</v>
      </c>
      <c r="R190" s="36">
        <f>STDEVP(R61:R90)</f>
        <v>83.286203522939573</v>
      </c>
    </row>
    <row r="191" spans="1:18" x14ac:dyDescent="0.25">
      <c r="A191" s="25" t="s">
        <v>13</v>
      </c>
      <c r="B191" s="6">
        <f t="shared" ref="B191:N191" si="51">MAX(B61:B90)</f>
        <v>1.3056772447198775</v>
      </c>
      <c r="C191" s="6">
        <f t="shared" si="51"/>
        <v>7.182836485379493</v>
      </c>
      <c r="D191" s="6">
        <f t="shared" si="51"/>
        <v>88.085799764932148</v>
      </c>
      <c r="E191" s="6">
        <f t="shared" si="51"/>
        <v>245.09516686255654</v>
      </c>
      <c r="F191" s="6">
        <f t="shared" si="51"/>
        <v>501.5751682872102</v>
      </c>
      <c r="G191" s="6">
        <f t="shared" si="51"/>
        <v>576.21400078355941</v>
      </c>
      <c r="H191" s="6">
        <f t="shared" si="51"/>
        <v>737.86243188374829</v>
      </c>
      <c r="I191" s="6">
        <f t="shared" si="51"/>
        <v>672.74436371407194</v>
      </c>
      <c r="J191" s="6">
        <f t="shared" si="51"/>
        <v>427.92269473234319</v>
      </c>
      <c r="K191" s="6">
        <f t="shared" si="51"/>
        <v>341.5365601738078</v>
      </c>
      <c r="L191" s="6">
        <f t="shared" si="51"/>
        <v>90.543612209281619</v>
      </c>
      <c r="M191" s="6">
        <f t="shared" si="51"/>
        <v>12.700395341382626</v>
      </c>
      <c r="N191" s="6">
        <f t="shared" si="51"/>
        <v>3048.252288349895</v>
      </c>
      <c r="O191" s="6"/>
      <c r="P191" s="6">
        <f>MAX(P61:P90)</f>
        <v>790.17822416924889</v>
      </c>
      <c r="Q191" s="6">
        <f>MAX(Q61:Q90)</f>
        <v>1867.8525661573531</v>
      </c>
      <c r="R191" s="55">
        <f>MAX(R61:R90)</f>
        <v>753.05443957687805</v>
      </c>
    </row>
    <row r="192" spans="1:18" x14ac:dyDescent="0.25">
      <c r="A192" s="26" t="s">
        <v>14</v>
      </c>
      <c r="B192" s="53">
        <f t="shared" ref="B192:N192" si="52">MIN(B61:B90)</f>
        <v>0</v>
      </c>
      <c r="C192" s="53">
        <f t="shared" si="52"/>
        <v>0</v>
      </c>
      <c r="D192" s="53">
        <f t="shared" si="52"/>
        <v>0</v>
      </c>
      <c r="E192" s="53">
        <f t="shared" si="52"/>
        <v>48.144228371977057</v>
      </c>
      <c r="F192" s="53">
        <f t="shared" si="52"/>
        <v>212.6027353349717</v>
      </c>
      <c r="G192" s="53">
        <f t="shared" si="52"/>
        <v>325.58945043986176</v>
      </c>
      <c r="H192" s="53">
        <f t="shared" si="52"/>
        <v>518.86191544680696</v>
      </c>
      <c r="I192" s="53">
        <f t="shared" si="52"/>
        <v>464.52888485237031</v>
      </c>
      <c r="J192" s="53">
        <f t="shared" si="52"/>
        <v>256.25620614738045</v>
      </c>
      <c r="K192" s="53">
        <f t="shared" si="52"/>
        <v>84.644353029169793</v>
      </c>
      <c r="L192" s="53">
        <f t="shared" si="52"/>
        <v>2.6204900808490939</v>
      </c>
      <c r="M192" s="53">
        <f t="shared" si="52"/>
        <v>0</v>
      </c>
      <c r="N192" s="53">
        <f t="shared" si="52"/>
        <v>2339.5337464828867</v>
      </c>
      <c r="O192" s="53"/>
      <c r="P192" s="53">
        <f>MIN(P61:P90)</f>
        <v>336.75529793069063</v>
      </c>
      <c r="Q192" s="53">
        <f>MIN(Q61:Q90)</f>
        <v>1447.1134558535455</v>
      </c>
      <c r="R192" s="56">
        <f>MIN(R61:R90)</f>
        <v>431.35899490686324</v>
      </c>
    </row>
    <row r="193" spans="1:18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</row>
    <row r="194" spans="1:18" x14ac:dyDescent="0.25">
      <c r="A194" s="30" t="s">
        <v>18</v>
      </c>
      <c r="B194" s="31">
        <f>+A51</f>
        <v>1941</v>
      </c>
      <c r="C194" s="31">
        <f>A80</f>
        <v>1970</v>
      </c>
      <c r="D194" s="32"/>
      <c r="E194" s="31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x14ac:dyDescent="0.25">
      <c r="A195" s="22" t="s">
        <v>19</v>
      </c>
      <c r="B195" s="40">
        <f t="shared" ref="B195:N195" si="53">AVERAGE(B51:B80)</f>
        <v>0.22867293514264345</v>
      </c>
      <c r="C195" s="40">
        <f t="shared" si="53"/>
        <v>0.35090228063302115</v>
      </c>
      <c r="D195" s="40">
        <f t="shared" si="53"/>
        <v>20.020263323479483</v>
      </c>
      <c r="E195" s="40">
        <f t="shared" si="53"/>
        <v>128.18150205981169</v>
      </c>
      <c r="F195" s="40">
        <f t="shared" si="53"/>
        <v>307.4358929610238</v>
      </c>
      <c r="G195" s="40">
        <f t="shared" si="53"/>
        <v>482.62637508755682</v>
      </c>
      <c r="H195" s="40">
        <f t="shared" si="53"/>
        <v>609.59882228633182</v>
      </c>
      <c r="I195" s="40">
        <f t="shared" si="53"/>
        <v>568.48210219515386</v>
      </c>
      <c r="J195" s="40">
        <f t="shared" si="53"/>
        <v>351.20749308449376</v>
      </c>
      <c r="K195" s="40">
        <f t="shared" si="53"/>
        <v>191.27018437392411</v>
      </c>
      <c r="L195" s="40">
        <f t="shared" si="53"/>
        <v>25.595764623475926</v>
      </c>
      <c r="M195" s="40">
        <f t="shared" si="53"/>
        <v>1.572909617599221</v>
      </c>
      <c r="N195" s="40">
        <f t="shared" si="53"/>
        <v>2686.5708848286258</v>
      </c>
      <c r="O195" s="38"/>
      <c r="P195" s="40">
        <f>AVERAGE(P51:P80)</f>
        <v>455.63765834431507</v>
      </c>
      <c r="Q195" s="40">
        <f>AVERAGE(Q51:Q80)</f>
        <v>1660.7072995690421</v>
      </c>
      <c r="R195" s="41">
        <f>AVERAGE(R51:R80)</f>
        <v>568.07344208189375</v>
      </c>
    </row>
    <row r="196" spans="1:18" x14ac:dyDescent="0.25">
      <c r="A196" s="23" t="s">
        <v>20</v>
      </c>
      <c r="B196" s="7">
        <f t="shared" ref="B196:N196" si="54">MEDIAN(B51:B80)</f>
        <v>0</v>
      </c>
      <c r="C196" s="7">
        <f t="shared" si="54"/>
        <v>0</v>
      </c>
      <c r="D196" s="7">
        <f t="shared" si="54"/>
        <v>7.9445008369840071</v>
      </c>
      <c r="E196" s="7">
        <f t="shared" si="54"/>
        <v>136.58726003490403</v>
      </c>
      <c r="F196" s="7">
        <f t="shared" si="54"/>
        <v>291.29910602984648</v>
      </c>
      <c r="G196" s="7">
        <f t="shared" si="54"/>
        <v>484.5529882109912</v>
      </c>
      <c r="H196" s="7">
        <f t="shared" si="54"/>
        <v>601.34310111479158</v>
      </c>
      <c r="I196" s="7">
        <f t="shared" si="54"/>
        <v>568.11363393524948</v>
      </c>
      <c r="J196" s="7">
        <f t="shared" si="54"/>
        <v>353.77929444028916</v>
      </c>
      <c r="K196" s="7">
        <f t="shared" si="54"/>
        <v>175.81166969405564</v>
      </c>
      <c r="L196" s="7">
        <f t="shared" si="54"/>
        <v>21.868931865940095</v>
      </c>
      <c r="M196" s="7">
        <f t="shared" si="54"/>
        <v>0.39904548206717239</v>
      </c>
      <c r="N196" s="7">
        <f t="shared" si="54"/>
        <v>2686.9729315810096</v>
      </c>
      <c r="O196" s="7"/>
      <c r="P196" s="7">
        <f>MEDIAN(P51:P80)</f>
        <v>474.2473109662713</v>
      </c>
      <c r="Q196" s="7">
        <f>MEDIAN(Q51:Q80)</f>
        <v>1693.299586850447</v>
      </c>
      <c r="R196" s="36">
        <f>MEDIAN(R51:R80)</f>
        <v>571.32709156961209</v>
      </c>
    </row>
    <row r="197" spans="1:18" x14ac:dyDescent="0.25">
      <c r="A197" s="24" t="s">
        <v>21</v>
      </c>
      <c r="B197" s="7">
        <f t="shared" ref="B197:N197" si="55">STDEVP(B51:B80)</f>
        <v>0.66959377787748386</v>
      </c>
      <c r="C197" s="7">
        <f t="shared" si="55"/>
        <v>0.85800806245083805</v>
      </c>
      <c r="D197" s="7">
        <f t="shared" si="55"/>
        <v>29.473045379855055</v>
      </c>
      <c r="E197" s="7">
        <f t="shared" si="55"/>
        <v>53.606416428870823</v>
      </c>
      <c r="F197" s="7">
        <f t="shared" si="55"/>
        <v>62.813903062153358</v>
      </c>
      <c r="G197" s="7">
        <f t="shared" si="55"/>
        <v>61.231893488955365</v>
      </c>
      <c r="H197" s="7">
        <f t="shared" si="55"/>
        <v>52.623306916105356</v>
      </c>
      <c r="I197" s="7">
        <f t="shared" si="55"/>
        <v>61.127916127042681</v>
      </c>
      <c r="J197" s="7">
        <f t="shared" si="55"/>
        <v>45.42120196379522</v>
      </c>
      <c r="K197" s="7">
        <f t="shared" si="55"/>
        <v>57.248641549326173</v>
      </c>
      <c r="L197" s="7">
        <f t="shared" si="55"/>
        <v>19.761952295156938</v>
      </c>
      <c r="M197" s="7">
        <f t="shared" si="55"/>
        <v>2.6515965221780231</v>
      </c>
      <c r="N197" s="7">
        <f t="shared" si="55"/>
        <v>184.61255643632964</v>
      </c>
      <c r="O197" s="7"/>
      <c r="P197" s="7">
        <f>STDEVP(P51:P80)</f>
        <v>81.952289441378781</v>
      </c>
      <c r="Q197" s="7">
        <f>STDEVP(Q51:Q80)</f>
        <v>115.93728629681473</v>
      </c>
      <c r="R197" s="36">
        <f>STDEVP(R51:R80)</f>
        <v>81.141619920992596</v>
      </c>
    </row>
    <row r="198" spans="1:18" x14ac:dyDescent="0.25">
      <c r="A198" s="25" t="s">
        <v>13</v>
      </c>
      <c r="B198" s="6">
        <f t="shared" ref="B198:N198" si="56">MAX(B51:B80)</f>
        <v>3.690191259749974</v>
      </c>
      <c r="C198" s="6">
        <f t="shared" si="56"/>
        <v>3.3177155679025545</v>
      </c>
      <c r="D198" s="6">
        <f t="shared" si="56"/>
        <v>120.8042525910888</v>
      </c>
      <c r="E198" s="6">
        <f t="shared" si="56"/>
        <v>243.6795953983688</v>
      </c>
      <c r="F198" s="6">
        <f t="shared" si="56"/>
        <v>412.93159881753746</v>
      </c>
      <c r="G198" s="6">
        <f t="shared" si="56"/>
        <v>585.89112084624435</v>
      </c>
      <c r="H198" s="6">
        <f t="shared" si="56"/>
        <v>737.86243188374829</v>
      </c>
      <c r="I198" s="6">
        <f t="shared" si="56"/>
        <v>726.08861345585365</v>
      </c>
      <c r="J198" s="6">
        <f t="shared" si="56"/>
        <v>473.68353100402476</v>
      </c>
      <c r="K198" s="6">
        <f t="shared" si="56"/>
        <v>341.5365601738078</v>
      </c>
      <c r="L198" s="6">
        <f t="shared" si="56"/>
        <v>81.276792392349606</v>
      </c>
      <c r="M198" s="6">
        <f t="shared" si="56"/>
        <v>12.700395341382626</v>
      </c>
      <c r="N198" s="6">
        <f t="shared" si="56"/>
        <v>3048.252288349895</v>
      </c>
      <c r="O198" s="7"/>
      <c r="P198" s="6">
        <f>MAX(P51:P80)</f>
        <v>614.72824731987043</v>
      </c>
      <c r="Q198" s="6">
        <f>MAX(Q51:Q80)</f>
        <v>1885.9950493286321</v>
      </c>
      <c r="R198" s="55">
        <f>MAX(R51:R80)</f>
        <v>753.05443957687805</v>
      </c>
    </row>
    <row r="199" spans="1:18" x14ac:dyDescent="0.25">
      <c r="A199" s="26" t="s">
        <v>14</v>
      </c>
      <c r="B199" s="53">
        <f t="shared" ref="B199:N199" si="57">MIN(B51:B80)</f>
        <v>0</v>
      </c>
      <c r="C199" s="53">
        <f t="shared" si="57"/>
        <v>0</v>
      </c>
      <c r="D199" s="53">
        <f t="shared" si="57"/>
        <v>0</v>
      </c>
      <c r="E199" s="53">
        <f t="shared" si="57"/>
        <v>36.920504327385402</v>
      </c>
      <c r="F199" s="53">
        <f t="shared" si="57"/>
        <v>200.27547458774086</v>
      </c>
      <c r="G199" s="53">
        <f t="shared" si="57"/>
        <v>325.58945043986176</v>
      </c>
      <c r="H199" s="53">
        <f t="shared" si="57"/>
        <v>518.86191544680696</v>
      </c>
      <c r="I199" s="53">
        <f t="shared" si="57"/>
        <v>457.57869430494713</v>
      </c>
      <c r="J199" s="53">
        <f t="shared" si="57"/>
        <v>256.25620614738045</v>
      </c>
      <c r="K199" s="53">
        <f t="shared" si="57"/>
        <v>84.644353029169793</v>
      </c>
      <c r="L199" s="53">
        <f t="shared" si="57"/>
        <v>1.5347793567688857</v>
      </c>
      <c r="M199" s="53">
        <f t="shared" si="57"/>
        <v>0</v>
      </c>
      <c r="N199" s="53">
        <f t="shared" si="57"/>
        <v>2339.5337464828867</v>
      </c>
      <c r="O199" s="54"/>
      <c r="P199" s="53">
        <f>MIN(P51:P80)</f>
        <v>271.40412081062794</v>
      </c>
      <c r="Q199" s="53">
        <f>MIN(Q51:Q80)</f>
        <v>1447.1134558535455</v>
      </c>
      <c r="R199" s="56">
        <f>MIN(R51:R80)</f>
        <v>438.93717277486911</v>
      </c>
    </row>
    <row r="200" spans="1:18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</row>
    <row r="201" spans="1:18" x14ac:dyDescent="0.25">
      <c r="A201" s="30" t="s">
        <v>18</v>
      </c>
      <c r="B201" s="31">
        <f>+A41</f>
        <v>1931</v>
      </c>
      <c r="C201" s="31">
        <f>A70</f>
        <v>1960</v>
      </c>
      <c r="D201" s="32"/>
      <c r="E201" s="31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</row>
    <row r="202" spans="1:18" x14ac:dyDescent="0.25">
      <c r="A202" s="22" t="s">
        <v>19</v>
      </c>
      <c r="B202" s="40">
        <f t="shared" ref="B202:N202" si="58">AVERAGE(B41:B70)</f>
        <v>0.20438971400078362</v>
      </c>
      <c r="C202" s="40">
        <f t="shared" si="58"/>
        <v>0.5230235898897081</v>
      </c>
      <c r="D202" s="40">
        <f t="shared" si="58"/>
        <v>17.876041481164897</v>
      </c>
      <c r="E202" s="40">
        <f t="shared" si="58"/>
        <v>125.53412282888725</v>
      </c>
      <c r="F202" s="40">
        <f t="shared" si="58"/>
        <v>314.83564364663835</v>
      </c>
      <c r="G202" s="40">
        <f t="shared" si="58"/>
        <v>492.38646816492752</v>
      </c>
      <c r="H202" s="40">
        <f t="shared" si="58"/>
        <v>631.09259536275238</v>
      </c>
      <c r="I202" s="40">
        <f t="shared" si="58"/>
        <v>581.91877337322364</v>
      </c>
      <c r="J202" s="40">
        <f t="shared" si="58"/>
        <v>368.11381914022149</v>
      </c>
      <c r="K202" s="40">
        <f t="shared" si="58"/>
        <v>181.59598603839447</v>
      </c>
      <c r="L202" s="40">
        <f t="shared" si="58"/>
        <v>25.172103501086305</v>
      </c>
      <c r="M202" s="40">
        <f t="shared" si="58"/>
        <v>1.0759619380038228</v>
      </c>
      <c r="N202" s="40">
        <f t="shared" si="58"/>
        <v>2740.3289287791908</v>
      </c>
      <c r="O202" s="38"/>
      <c r="P202" s="40">
        <f>AVERAGE(P41:P70)</f>
        <v>458.24580795669061</v>
      </c>
      <c r="Q202" s="40">
        <f>AVERAGE(Q41:Q70)</f>
        <v>1705.3978369009035</v>
      </c>
      <c r="R202" s="41">
        <f>AVERAGE(R41:R70)</f>
        <v>574.88190867970229</v>
      </c>
    </row>
    <row r="203" spans="1:18" x14ac:dyDescent="0.25">
      <c r="A203" s="23" t="s">
        <v>20</v>
      </c>
      <c r="B203" s="7">
        <f t="shared" ref="B203:N203" si="59">MEDIAN(B41:B70)</f>
        <v>0</v>
      </c>
      <c r="C203" s="7">
        <f t="shared" si="59"/>
        <v>0</v>
      </c>
      <c r="D203" s="7">
        <f t="shared" si="59"/>
        <v>6.5815525162944759</v>
      </c>
      <c r="E203" s="7">
        <f t="shared" si="59"/>
        <v>110.54574918972826</v>
      </c>
      <c r="F203" s="7">
        <f t="shared" si="59"/>
        <v>295.09622644869467</v>
      </c>
      <c r="G203" s="7">
        <f t="shared" si="59"/>
        <v>482.61390105780538</v>
      </c>
      <c r="H203" s="7">
        <f t="shared" si="59"/>
        <v>638.97676033764299</v>
      </c>
      <c r="I203" s="7">
        <f t="shared" si="59"/>
        <v>577.24134522919121</v>
      </c>
      <c r="J203" s="7">
        <f t="shared" si="59"/>
        <v>365.32909498878087</v>
      </c>
      <c r="K203" s="7">
        <f t="shared" si="59"/>
        <v>173.52533212237776</v>
      </c>
      <c r="L203" s="7">
        <f t="shared" si="59"/>
        <v>21.868931865940095</v>
      </c>
      <c r="M203" s="7">
        <f t="shared" si="59"/>
        <v>0.13950030273889663</v>
      </c>
      <c r="N203" s="7">
        <f t="shared" si="59"/>
        <v>2756.7036275243081</v>
      </c>
      <c r="O203" s="7"/>
      <c r="P203" s="7">
        <f>MEDIAN(P41:P70)</f>
        <v>451.34252234925384</v>
      </c>
      <c r="Q203" s="7">
        <f>MEDIAN(Q41:Q70)</f>
        <v>1729.1371763365032</v>
      </c>
      <c r="R203" s="36">
        <f>MEDIAN(R41:R70)</f>
        <v>580.59411618050353</v>
      </c>
    </row>
    <row r="204" spans="1:18" x14ac:dyDescent="0.25">
      <c r="A204" s="24" t="s">
        <v>21</v>
      </c>
      <c r="B204" s="7">
        <f t="shared" ref="B204:N204" si="60">STDEVP(B41:B70)</f>
        <v>0.66656030624919027</v>
      </c>
      <c r="C204" s="7">
        <f t="shared" si="60"/>
        <v>1.1066960405454129</v>
      </c>
      <c r="D204" s="7">
        <f t="shared" si="60"/>
        <v>28.306933530001537</v>
      </c>
      <c r="E204" s="7">
        <f t="shared" si="60"/>
        <v>53.847139749528182</v>
      </c>
      <c r="F204" s="7">
        <f t="shared" si="60"/>
        <v>68.409443408135914</v>
      </c>
      <c r="G204" s="7">
        <f t="shared" si="60"/>
        <v>68.734829806332272</v>
      </c>
      <c r="H204" s="7">
        <f t="shared" si="60"/>
        <v>54.7373971857265</v>
      </c>
      <c r="I204" s="7">
        <f t="shared" si="60"/>
        <v>60.137731621127664</v>
      </c>
      <c r="J204" s="7">
        <f t="shared" si="60"/>
        <v>53.707560653685967</v>
      </c>
      <c r="K204" s="7">
        <f t="shared" si="60"/>
        <v>55.650707442309468</v>
      </c>
      <c r="L204" s="7">
        <f t="shared" si="60"/>
        <v>19.143050373437678</v>
      </c>
      <c r="M204" s="7">
        <f t="shared" si="60"/>
        <v>1.8149997017692416</v>
      </c>
      <c r="N204" s="7">
        <f t="shared" si="60"/>
        <v>181.01128845791717</v>
      </c>
      <c r="O204" s="7"/>
      <c r="P204" s="7">
        <f>STDEVP(P41:P70)</f>
        <v>85.901959739816917</v>
      </c>
      <c r="Q204" s="7">
        <f>STDEVP(Q41:Q70)</f>
        <v>116.13940170416987</v>
      </c>
      <c r="R204" s="36">
        <f>STDEVP(R41:R70)</f>
        <v>82.298789282677888</v>
      </c>
    </row>
    <row r="205" spans="1:18" x14ac:dyDescent="0.25">
      <c r="A205" s="25" t="s">
        <v>13</v>
      </c>
      <c r="B205" s="6">
        <f t="shared" ref="B205:N205" si="61">MAX(B41:B70)</f>
        <v>3.690191259749974</v>
      </c>
      <c r="C205" s="6">
        <f t="shared" si="61"/>
        <v>4.1080955942586455</v>
      </c>
      <c r="D205" s="6">
        <f t="shared" si="61"/>
        <v>120.8042525910888</v>
      </c>
      <c r="E205" s="6">
        <f t="shared" si="61"/>
        <v>243.6795953983688</v>
      </c>
      <c r="F205" s="6">
        <f t="shared" si="61"/>
        <v>471.0001068490223</v>
      </c>
      <c r="G205" s="6">
        <f t="shared" si="61"/>
        <v>661.99734658261207</v>
      </c>
      <c r="H205" s="6">
        <f t="shared" si="61"/>
        <v>745.11947501513714</v>
      </c>
      <c r="I205" s="6">
        <f t="shared" si="61"/>
        <v>726.08861345585365</v>
      </c>
      <c r="J205" s="6">
        <f t="shared" si="61"/>
        <v>483.61904761904759</v>
      </c>
      <c r="K205" s="6">
        <f t="shared" si="61"/>
        <v>322.43492894540015</v>
      </c>
      <c r="L205" s="6">
        <f t="shared" si="61"/>
        <v>81.276792392349606</v>
      </c>
      <c r="M205" s="6">
        <f t="shared" si="61"/>
        <v>7.4516508173950209</v>
      </c>
      <c r="N205" s="6">
        <f t="shared" si="61"/>
        <v>3048.252288349895</v>
      </c>
      <c r="O205" s="7"/>
      <c r="P205" s="6">
        <f>MAX(P41:P70)</f>
        <v>614.72824731987043</v>
      </c>
      <c r="Q205" s="6">
        <f>MAX(Q41:Q70)</f>
        <v>1885.9950493286321</v>
      </c>
      <c r="R205" s="55">
        <f>MAX(R41:R70)</f>
        <v>753.38323182676208</v>
      </c>
    </row>
    <row r="206" spans="1:18" x14ac:dyDescent="0.25">
      <c r="A206" s="26" t="s">
        <v>14</v>
      </c>
      <c r="B206" s="53">
        <f t="shared" ref="B206:N206" si="62">MIN(B41:B70)</f>
        <v>0</v>
      </c>
      <c r="C206" s="53">
        <f t="shared" si="62"/>
        <v>0</v>
      </c>
      <c r="D206" s="53">
        <f t="shared" si="62"/>
        <v>0.78389785233465115</v>
      </c>
      <c r="E206" s="53">
        <f t="shared" si="62"/>
        <v>36.920504327385402</v>
      </c>
      <c r="F206" s="53">
        <f t="shared" si="62"/>
        <v>200.27547458774086</v>
      </c>
      <c r="G206" s="53">
        <f t="shared" si="62"/>
        <v>376.94418919400221</v>
      </c>
      <c r="H206" s="53">
        <f t="shared" si="62"/>
        <v>518.86191544680696</v>
      </c>
      <c r="I206" s="53">
        <f t="shared" si="62"/>
        <v>457.57869430494713</v>
      </c>
      <c r="J206" s="53">
        <f t="shared" si="62"/>
        <v>278.83726893898921</v>
      </c>
      <c r="K206" s="53">
        <f t="shared" si="62"/>
        <v>84.644353029169793</v>
      </c>
      <c r="L206" s="53">
        <f t="shared" si="62"/>
        <v>1.5347793567688857</v>
      </c>
      <c r="M206" s="53">
        <f t="shared" si="62"/>
        <v>0</v>
      </c>
      <c r="N206" s="53">
        <f t="shared" si="62"/>
        <v>2339.5337464828867</v>
      </c>
      <c r="O206" s="54"/>
      <c r="P206" s="53">
        <f>MIN(P41:P70)</f>
        <v>271.40412081062794</v>
      </c>
      <c r="Q206" s="53">
        <f>MIN(Q41:Q70)</f>
        <v>1447.1134558535455</v>
      </c>
      <c r="R206" s="56">
        <f>MIN(R41:R70)</f>
        <v>438.93717277486911</v>
      </c>
    </row>
    <row r="207" spans="1:18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</row>
    <row r="208" spans="1:18" x14ac:dyDescent="0.25">
      <c r="A208" s="30" t="s">
        <v>18</v>
      </c>
      <c r="B208" s="31">
        <f>+A31</f>
        <v>1921</v>
      </c>
      <c r="C208" s="31">
        <f>A60</f>
        <v>1950</v>
      </c>
      <c r="D208" s="32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</row>
    <row r="209" spans="1:19" x14ac:dyDescent="0.25">
      <c r="A209" s="22" t="s">
        <v>19</v>
      </c>
      <c r="B209" s="40">
        <f t="shared" ref="B209:N209" si="63">AVERAGE(B31:B60)</f>
        <v>0.193729743206183</v>
      </c>
      <c r="C209" s="40">
        <f t="shared" si="63"/>
        <v>1.0236480630646674</v>
      </c>
      <c r="D209" s="40">
        <f t="shared" si="63"/>
        <v>22.273689615462242</v>
      </c>
      <c r="E209" s="40">
        <f t="shared" si="63"/>
        <v>124.64446818867164</v>
      </c>
      <c r="F209" s="40">
        <f t="shared" si="63"/>
        <v>309.76206088019848</v>
      </c>
      <c r="G209" s="40">
        <f t="shared" si="63"/>
        <v>486.90789139390489</v>
      </c>
      <c r="H209" s="40">
        <f t="shared" si="63"/>
        <v>628.888434780544</v>
      </c>
      <c r="I209" s="40">
        <f t="shared" si="63"/>
        <v>571.10962234806664</v>
      </c>
      <c r="J209" s="40">
        <f t="shared" si="63"/>
        <v>369.32324203677979</v>
      </c>
      <c r="K209" s="40">
        <f t="shared" si="63"/>
        <v>174.48914948178222</v>
      </c>
      <c r="L209" s="40">
        <f t="shared" si="63"/>
        <v>22.057722216286162</v>
      </c>
      <c r="M209" s="40">
        <f t="shared" si="63"/>
        <v>0.79055098479182251</v>
      </c>
      <c r="N209" s="40">
        <f t="shared" si="63"/>
        <v>2711.4642097327587</v>
      </c>
      <c r="O209" s="38"/>
      <c r="P209" s="40">
        <f>AVERAGE(P31:P60)</f>
        <v>456.68021868433237</v>
      </c>
      <c r="Q209" s="40">
        <f>AVERAGE(Q31:Q60)</f>
        <v>1686.9059485225157</v>
      </c>
      <c r="R209" s="41">
        <f>AVERAGE(R31:R60)</f>
        <v>565.87011373484836</v>
      </c>
    </row>
    <row r="210" spans="1:19" x14ac:dyDescent="0.25">
      <c r="A210" s="23" t="s">
        <v>20</v>
      </c>
      <c r="B210" s="7">
        <f t="shared" ref="B210:N210" si="64">MEDIAN(B31:B60)</f>
        <v>0</v>
      </c>
      <c r="C210" s="7">
        <f t="shared" si="64"/>
        <v>0</v>
      </c>
      <c r="D210" s="7">
        <f t="shared" si="64"/>
        <v>9.1927645403711225</v>
      </c>
      <c r="E210" s="7">
        <f t="shared" si="64"/>
        <v>109.48053566976529</v>
      </c>
      <c r="F210" s="7">
        <f t="shared" si="64"/>
        <v>304.86467571321725</v>
      </c>
      <c r="G210" s="7">
        <f t="shared" si="64"/>
        <v>482.61390105780538</v>
      </c>
      <c r="H210" s="7">
        <f t="shared" si="64"/>
        <v>638.97676033764299</v>
      </c>
      <c r="I210" s="7">
        <f t="shared" si="64"/>
        <v>576.44580083342237</v>
      </c>
      <c r="J210" s="7">
        <f t="shared" si="64"/>
        <v>360.31166969405564</v>
      </c>
      <c r="K210" s="7">
        <f t="shared" si="64"/>
        <v>171.08741140435231</v>
      </c>
      <c r="L210" s="7">
        <f t="shared" si="64"/>
        <v>17.51649036577982</v>
      </c>
      <c r="M210" s="7">
        <f t="shared" si="64"/>
        <v>0</v>
      </c>
      <c r="N210" s="7">
        <f t="shared" si="64"/>
        <v>2746.3450511094493</v>
      </c>
      <c r="O210" s="7"/>
      <c r="P210" s="7">
        <f>MEDIAN(P31:P60)</f>
        <v>458.16613242155495</v>
      </c>
      <c r="Q210" s="7">
        <f>MEDIAN(Q31:Q60)</f>
        <v>1722.4672062542295</v>
      </c>
      <c r="R210" s="36">
        <f>MEDIAN(R31:R60)</f>
        <v>570.69058303949862</v>
      </c>
    </row>
    <row r="211" spans="1:19" x14ac:dyDescent="0.25">
      <c r="A211" s="24" t="s">
        <v>21</v>
      </c>
      <c r="B211" s="7">
        <f t="shared" ref="B211:N211" si="65">STDEVP(B31:B60)</f>
        <v>0.66641732266835751</v>
      </c>
      <c r="C211" s="7">
        <f t="shared" si="65"/>
        <v>3.127928921609429</v>
      </c>
      <c r="D211" s="7">
        <f t="shared" si="65"/>
        <v>28.575221644811464</v>
      </c>
      <c r="E211" s="7">
        <f t="shared" si="65"/>
        <v>51.150111280602509</v>
      </c>
      <c r="F211" s="7">
        <f t="shared" si="65"/>
        <v>72.830670579533958</v>
      </c>
      <c r="G211" s="7">
        <f t="shared" si="65"/>
        <v>74.788064038569203</v>
      </c>
      <c r="H211" s="7">
        <f t="shared" si="65"/>
        <v>57.531158085093821</v>
      </c>
      <c r="I211" s="7">
        <f t="shared" si="65"/>
        <v>59.187350788480011</v>
      </c>
      <c r="J211" s="7">
        <f t="shared" si="65"/>
        <v>60.217595349062051</v>
      </c>
      <c r="K211" s="7">
        <f t="shared" si="65"/>
        <v>54.479710524618575</v>
      </c>
      <c r="L211" s="7">
        <f t="shared" si="65"/>
        <v>17.234610643424297</v>
      </c>
      <c r="M211" s="7">
        <f t="shared" si="65"/>
        <v>1.7076860650803822</v>
      </c>
      <c r="N211" s="7">
        <f t="shared" si="65"/>
        <v>223.18681075331918</v>
      </c>
      <c r="O211" s="7"/>
      <c r="P211" s="7">
        <f>STDEVP(P31:P60)</f>
        <v>94.147410415151413</v>
      </c>
      <c r="Q211" s="7">
        <f>STDEVP(Q31:Q60)</f>
        <v>136.36188712533206</v>
      </c>
      <c r="R211" s="36">
        <f>STDEVP(R31:R60)</f>
        <v>80.314193790346181</v>
      </c>
    </row>
    <row r="212" spans="1:19" x14ac:dyDescent="0.25">
      <c r="A212" s="25" t="s">
        <v>13</v>
      </c>
      <c r="B212" s="6">
        <f t="shared" ref="B212:N212" si="66">MAX(B31:B60)</f>
        <v>3.690191259749974</v>
      </c>
      <c r="C212" s="6">
        <f t="shared" si="66"/>
        <v>16.901146846173024</v>
      </c>
      <c r="D212" s="6">
        <f t="shared" si="66"/>
        <v>120.8042525910888</v>
      </c>
      <c r="E212" s="6">
        <f t="shared" si="66"/>
        <v>243.6795953983688</v>
      </c>
      <c r="F212" s="6">
        <f t="shared" si="66"/>
        <v>471.0001068490223</v>
      </c>
      <c r="G212" s="6">
        <f t="shared" si="66"/>
        <v>661.99734658261207</v>
      </c>
      <c r="H212" s="6">
        <f t="shared" si="66"/>
        <v>750.38827153898205</v>
      </c>
      <c r="I212" s="6">
        <f t="shared" si="66"/>
        <v>726.08861345585365</v>
      </c>
      <c r="J212" s="6">
        <f t="shared" si="66"/>
        <v>483.61904761904759</v>
      </c>
      <c r="K212" s="6">
        <f t="shared" si="66"/>
        <v>322.43492894540015</v>
      </c>
      <c r="L212" s="6">
        <f t="shared" si="66"/>
        <v>74.509135591409347</v>
      </c>
      <c r="M212" s="6">
        <f t="shared" si="66"/>
        <v>7.4516508173950209</v>
      </c>
      <c r="N212" s="6">
        <f t="shared" si="66"/>
        <v>3130.9256686967983</v>
      </c>
      <c r="O212" s="7"/>
      <c r="P212" s="6">
        <f>MAX(P31:P60)</f>
        <v>614.72824731987043</v>
      </c>
      <c r="Q212" s="6">
        <f>MAX(Q31:Q60)</f>
        <v>1943.3825907326282</v>
      </c>
      <c r="R212" s="55">
        <f>MAX(R31:R60)</f>
        <v>753.38323182676208</v>
      </c>
    </row>
    <row r="213" spans="1:19" x14ac:dyDescent="0.25">
      <c r="A213" s="26" t="s">
        <v>14</v>
      </c>
      <c r="B213" s="53">
        <f t="shared" ref="B213:N213" si="67">MIN(B31:B60)</f>
        <v>0</v>
      </c>
      <c r="C213" s="53">
        <f t="shared" si="67"/>
        <v>0</v>
      </c>
      <c r="D213" s="53">
        <f t="shared" si="67"/>
        <v>0.73269936246750011</v>
      </c>
      <c r="E213" s="53">
        <f t="shared" si="67"/>
        <v>36.920504327385402</v>
      </c>
      <c r="F213" s="53">
        <f t="shared" si="67"/>
        <v>166.40533176621432</v>
      </c>
      <c r="G213" s="53">
        <f t="shared" si="67"/>
        <v>366.08054635466749</v>
      </c>
      <c r="H213" s="53">
        <f t="shared" si="67"/>
        <v>528.85812230651425</v>
      </c>
      <c r="I213" s="53">
        <f t="shared" si="67"/>
        <v>451.83719770630762</v>
      </c>
      <c r="J213" s="53">
        <f t="shared" si="67"/>
        <v>250.96322612814762</v>
      </c>
      <c r="K213" s="53">
        <f t="shared" si="67"/>
        <v>40.778626633899634</v>
      </c>
      <c r="L213" s="53">
        <f t="shared" si="67"/>
        <v>1.5347793567688857</v>
      </c>
      <c r="M213" s="53">
        <f t="shared" si="67"/>
        <v>0</v>
      </c>
      <c r="N213" s="53">
        <f t="shared" si="67"/>
        <v>2200.9403070128569</v>
      </c>
      <c r="O213" s="54"/>
      <c r="P213" s="53">
        <f>MIN(P31:P60)</f>
        <v>244.65656943405634</v>
      </c>
      <c r="Q213" s="53">
        <f>MIN(Q31:Q60)</f>
        <v>1398.8372511308189</v>
      </c>
      <c r="R213" s="56">
        <f>MIN(R31:R60)</f>
        <v>404.35719628165407</v>
      </c>
    </row>
    <row r="214" spans="1:19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"/>
    </row>
    <row r="215" spans="1:19" x14ac:dyDescent="0.25">
      <c r="A215" s="30" t="s">
        <v>18</v>
      </c>
      <c r="B215" s="31">
        <f>+A21</f>
        <v>1911</v>
      </c>
      <c r="C215" s="31">
        <f>A50</f>
        <v>1940</v>
      </c>
      <c r="D215" s="32"/>
      <c r="E215" s="3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2"/>
    </row>
    <row r="216" spans="1:19" x14ac:dyDescent="0.25">
      <c r="A216" s="22" t="s">
        <v>19</v>
      </c>
      <c r="B216" s="40">
        <f t="shared" ref="B216:N216" si="68">AVERAGE(B21:B50)</f>
        <v>3.4146573114411563E-2</v>
      </c>
      <c r="C216" s="40">
        <f t="shared" si="68"/>
        <v>1.0347045624532536</v>
      </c>
      <c r="D216" s="40">
        <f t="shared" si="68"/>
        <v>19.024209020431908</v>
      </c>
      <c r="E216" s="40">
        <f t="shared" si="68"/>
        <v>118.36564566489773</v>
      </c>
      <c r="F216" s="40">
        <f t="shared" si="68"/>
        <v>313.07480025168877</v>
      </c>
      <c r="G216" s="40">
        <f t="shared" si="68"/>
        <v>479.84580914390193</v>
      </c>
      <c r="H216" s="40">
        <f t="shared" si="68"/>
        <v>625.14518823236108</v>
      </c>
      <c r="I216" s="40">
        <f t="shared" si="68"/>
        <v>552.48012073939526</v>
      </c>
      <c r="J216" s="40">
        <f t="shared" si="68"/>
        <v>365.15883522693559</v>
      </c>
      <c r="K216" s="40">
        <f t="shared" si="68"/>
        <v>160.22180194940105</v>
      </c>
      <c r="L216" s="40">
        <f t="shared" si="68"/>
        <v>21.916693378922254</v>
      </c>
      <c r="M216" s="40">
        <f t="shared" si="68"/>
        <v>0.5352067528582114</v>
      </c>
      <c r="N216" s="40">
        <f t="shared" si="68"/>
        <v>2656.8371614963612</v>
      </c>
      <c r="O216" s="38"/>
      <c r="P216" s="40">
        <f>AVERAGE(P21:P50)</f>
        <v>450.46465493701845</v>
      </c>
      <c r="Q216" s="40">
        <f>AVERAGE(Q21:Q50)</f>
        <v>1657.4711181156583</v>
      </c>
      <c r="R216" s="41">
        <f>AVERAGE(R21:R50)</f>
        <v>547.29733055525878</v>
      </c>
    </row>
    <row r="217" spans="1:19" x14ac:dyDescent="0.25">
      <c r="A217" s="23" t="s">
        <v>20</v>
      </c>
      <c r="B217" s="7">
        <f t="shared" ref="B217:N217" si="69">MEDIAN(B21:B50)</f>
        <v>0</v>
      </c>
      <c r="C217" s="7">
        <f t="shared" si="69"/>
        <v>0</v>
      </c>
      <c r="D217" s="7">
        <f t="shared" si="69"/>
        <v>12.85357231897995</v>
      </c>
      <c r="E217" s="7">
        <f t="shared" si="69"/>
        <v>106.90913381059231</v>
      </c>
      <c r="F217" s="7">
        <f t="shared" si="69"/>
        <v>312.18085087438118</v>
      </c>
      <c r="G217" s="7">
        <f t="shared" si="69"/>
        <v>467.8166025572533</v>
      </c>
      <c r="H217" s="7">
        <f t="shared" si="69"/>
        <v>633.76350749723986</v>
      </c>
      <c r="I217" s="7">
        <f t="shared" si="69"/>
        <v>550.59657370801733</v>
      </c>
      <c r="J217" s="7">
        <f t="shared" si="69"/>
        <v>361.10600313423799</v>
      </c>
      <c r="K217" s="7">
        <f t="shared" si="69"/>
        <v>151.49205755600667</v>
      </c>
      <c r="L217" s="7">
        <f t="shared" si="69"/>
        <v>21.141770844463437</v>
      </c>
      <c r="M217" s="7">
        <f t="shared" si="69"/>
        <v>0</v>
      </c>
      <c r="N217" s="7">
        <f t="shared" si="69"/>
        <v>2690.3316148448912</v>
      </c>
      <c r="O217" s="7"/>
      <c r="P217" s="7">
        <f>MEDIAN(P21:P50)</f>
        <v>453.81386009901343</v>
      </c>
      <c r="Q217" s="7">
        <f>MEDIAN(Q21:Q50)</f>
        <v>1697.7875040068384</v>
      </c>
      <c r="R217" s="36">
        <f>MEDIAN(R21:R50)</f>
        <v>542.53172525554737</v>
      </c>
    </row>
    <row r="218" spans="1:19" x14ac:dyDescent="0.25">
      <c r="A218" s="24" t="s">
        <v>21</v>
      </c>
      <c r="B218" s="7">
        <f t="shared" ref="B218:N218" si="70">STDEVP(B21:B50)</f>
        <v>8.1595641661762031E-2</v>
      </c>
      <c r="C218" s="7">
        <f t="shared" si="70"/>
        <v>3.1256910690370781</v>
      </c>
      <c r="D218" s="7">
        <f t="shared" si="70"/>
        <v>19.501737896593742</v>
      </c>
      <c r="E218" s="7">
        <f t="shared" si="70"/>
        <v>48.535361994473391</v>
      </c>
      <c r="F218" s="7">
        <f t="shared" si="70"/>
        <v>72.206478735185939</v>
      </c>
      <c r="G218" s="7">
        <f t="shared" si="70"/>
        <v>84.109804887035025</v>
      </c>
      <c r="H218" s="7">
        <f t="shared" si="70"/>
        <v>65.413170267591866</v>
      </c>
      <c r="I218" s="7">
        <f t="shared" si="70"/>
        <v>57.970847861570036</v>
      </c>
      <c r="J218" s="7">
        <f t="shared" si="70"/>
        <v>59.742754950359775</v>
      </c>
      <c r="K218" s="7">
        <f t="shared" si="70"/>
        <v>56.659023816894951</v>
      </c>
      <c r="L218" s="7">
        <f t="shared" si="70"/>
        <v>17.685602687257358</v>
      </c>
      <c r="M218" s="7">
        <f t="shared" si="70"/>
        <v>1.1699824836930839</v>
      </c>
      <c r="N218" s="7">
        <f t="shared" si="70"/>
        <v>233.29174820339793</v>
      </c>
      <c r="O218" s="7"/>
      <c r="P218" s="7">
        <f>STDEVP(P21:P50)</f>
        <v>86.468685695922375</v>
      </c>
      <c r="Q218" s="7">
        <f>STDEVP(Q21:Q50)</f>
        <v>149.26405591154165</v>
      </c>
      <c r="R218" s="36">
        <f>STDEVP(R21:R50)</f>
        <v>86.288418523932137</v>
      </c>
    </row>
    <row r="219" spans="1:19" x14ac:dyDescent="0.25">
      <c r="A219" s="25" t="s">
        <v>13</v>
      </c>
      <c r="B219" s="6">
        <f t="shared" ref="B219:N219" si="71">MAX(B21:B50)</f>
        <v>0.367898992057556</v>
      </c>
      <c r="C219" s="6">
        <f t="shared" si="71"/>
        <v>16.901146846173024</v>
      </c>
      <c r="D219" s="6">
        <f t="shared" si="71"/>
        <v>76.178028279374587</v>
      </c>
      <c r="E219" s="6">
        <f t="shared" si="71"/>
        <v>264.3617907896143</v>
      </c>
      <c r="F219" s="6">
        <f t="shared" si="71"/>
        <v>471.0001068490223</v>
      </c>
      <c r="G219" s="6">
        <f t="shared" si="71"/>
        <v>661.99734658261207</v>
      </c>
      <c r="H219" s="6">
        <f t="shared" si="71"/>
        <v>750.38827153898205</v>
      </c>
      <c r="I219" s="6">
        <f t="shared" si="71"/>
        <v>700.81292517006796</v>
      </c>
      <c r="J219" s="6">
        <f t="shared" si="71"/>
        <v>483.61904761904759</v>
      </c>
      <c r="K219" s="6">
        <f t="shared" si="71"/>
        <v>294.39852904512588</v>
      </c>
      <c r="L219" s="6">
        <f t="shared" si="71"/>
        <v>74.509135591409347</v>
      </c>
      <c r="M219" s="6">
        <f t="shared" si="71"/>
        <v>5.5781422516650636</v>
      </c>
      <c r="N219" s="6">
        <f t="shared" si="71"/>
        <v>3130.9256686967983</v>
      </c>
      <c r="O219" s="7"/>
      <c r="P219" s="6">
        <f>MAX(P21:P50)</f>
        <v>612.99533425935829</v>
      </c>
      <c r="Q219" s="6">
        <f>MAX(Q21:Q50)</f>
        <v>1943.3825907326282</v>
      </c>
      <c r="R219" s="55">
        <f>MAX(R21:R50)</f>
        <v>753.38323182676208</v>
      </c>
    </row>
    <row r="220" spans="1:19" x14ac:dyDescent="0.25">
      <c r="A220" s="26" t="s">
        <v>14</v>
      </c>
      <c r="B220" s="53">
        <f t="shared" ref="B220:N220" si="72">MIN(B21:B50)</f>
        <v>0</v>
      </c>
      <c r="C220" s="53">
        <f t="shared" si="72"/>
        <v>0</v>
      </c>
      <c r="D220" s="53">
        <f t="shared" si="72"/>
        <v>0.41599886027709509</v>
      </c>
      <c r="E220" s="53">
        <f t="shared" si="72"/>
        <v>44.677440609751756</v>
      </c>
      <c r="F220" s="53">
        <f t="shared" si="72"/>
        <v>166.40533176621432</v>
      </c>
      <c r="G220" s="53">
        <f t="shared" si="72"/>
        <v>350.11785447163157</v>
      </c>
      <c r="H220" s="53">
        <f t="shared" si="72"/>
        <v>491.32019090358659</v>
      </c>
      <c r="I220" s="53">
        <f t="shared" si="72"/>
        <v>429.7602486020586</v>
      </c>
      <c r="J220" s="53">
        <f t="shared" si="72"/>
        <v>233.617551732735</v>
      </c>
      <c r="K220" s="53">
        <f t="shared" si="72"/>
        <v>40.085372368842826</v>
      </c>
      <c r="L220" s="53">
        <f t="shared" si="72"/>
        <v>1.5835025109520249</v>
      </c>
      <c r="M220" s="53">
        <f t="shared" si="72"/>
        <v>0</v>
      </c>
      <c r="N220" s="53">
        <f t="shared" si="72"/>
        <v>2144.1775830751153</v>
      </c>
      <c r="O220" s="54"/>
      <c r="P220" s="53">
        <f>MIN(P21:P50)</f>
        <v>244.65656943405634</v>
      </c>
      <c r="Q220" s="53">
        <f>MIN(Q21:Q50)</f>
        <v>1283.3314100509315</v>
      </c>
      <c r="R220" s="56">
        <f>MIN(R21:R50)</f>
        <v>389.21907611212021</v>
      </c>
    </row>
    <row r="221" spans="1:19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</row>
    <row r="222" spans="1:19" x14ac:dyDescent="0.25">
      <c r="A222" s="30" t="s">
        <v>18</v>
      </c>
      <c r="B222" s="31">
        <f>+A11</f>
        <v>1901</v>
      </c>
      <c r="C222" s="31">
        <f>A40</f>
        <v>1930</v>
      </c>
      <c r="D222" s="32"/>
      <c r="E222" s="31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</row>
    <row r="223" spans="1:19" x14ac:dyDescent="0.25">
      <c r="A223" s="22" t="s">
        <v>19</v>
      </c>
      <c r="B223" s="40">
        <f t="shared" ref="B223:N223" si="73">AVERAGE(B11:B40)</f>
        <v>4.7040282081418951E-2</v>
      </c>
      <c r="C223" s="40">
        <f t="shared" si="73"/>
        <v>0.78622716102147672</v>
      </c>
      <c r="D223" s="40">
        <f t="shared" si="73"/>
        <v>24.142813809642529</v>
      </c>
      <c r="E223" s="40">
        <f t="shared" si="73"/>
        <v>121.61753214374754</v>
      </c>
      <c r="F223" s="40">
        <f t="shared" si="73"/>
        <v>297.18434661822852</v>
      </c>
      <c r="G223" s="40">
        <f t="shared" si="73"/>
        <v>465.96458607875951</v>
      </c>
      <c r="H223" s="40">
        <f t="shared" si="73"/>
        <v>602.05458738469213</v>
      </c>
      <c r="I223" s="40">
        <f t="shared" si="73"/>
        <v>536.69718749628998</v>
      </c>
      <c r="J223" s="40">
        <f t="shared" si="73"/>
        <v>353.26444717503057</v>
      </c>
      <c r="K223" s="40">
        <f t="shared" si="73"/>
        <v>159.90993339744276</v>
      </c>
      <c r="L223" s="40">
        <f t="shared" si="73"/>
        <v>22.269690493998649</v>
      </c>
      <c r="M223" s="40">
        <f t="shared" si="73"/>
        <v>0.25662642020158849</v>
      </c>
      <c r="N223" s="40">
        <f t="shared" si="73"/>
        <v>2584.1950184611355</v>
      </c>
      <c r="O223" s="38"/>
      <c r="P223" s="40">
        <f>AVERAGE(P11:P40)</f>
        <v>442.94469257161848</v>
      </c>
      <c r="Q223" s="40">
        <f>AVERAGE(Q11:Q40)</f>
        <v>1604.7163609597415</v>
      </c>
      <c r="R223" s="41">
        <f>AVERAGE(R11:R40)</f>
        <v>535.44407106647191</v>
      </c>
    </row>
    <row r="224" spans="1:19" x14ac:dyDescent="0.25">
      <c r="A224" s="23" t="s">
        <v>20</v>
      </c>
      <c r="B224" s="7">
        <f t="shared" ref="B224:N224" si="74">MEDIAN(B11:B40)</f>
        <v>0</v>
      </c>
      <c r="C224" s="7">
        <f t="shared" si="74"/>
        <v>0</v>
      </c>
      <c r="D224" s="7">
        <f t="shared" si="74"/>
        <v>16.129972931581008</v>
      </c>
      <c r="E224" s="7">
        <f t="shared" si="74"/>
        <v>114.26164654343413</v>
      </c>
      <c r="F224" s="7">
        <f t="shared" si="74"/>
        <v>301.40948106991488</v>
      </c>
      <c r="G224" s="7">
        <f t="shared" si="74"/>
        <v>455.41261530790331</v>
      </c>
      <c r="H224" s="7">
        <f t="shared" si="74"/>
        <v>588.96673433771412</v>
      </c>
      <c r="I224" s="7">
        <f t="shared" si="74"/>
        <v>535.06849912739972</v>
      </c>
      <c r="J224" s="7">
        <f t="shared" si="74"/>
        <v>345.71189941945363</v>
      </c>
      <c r="K224" s="7">
        <f t="shared" si="74"/>
        <v>151.49205755600667</v>
      </c>
      <c r="L224" s="7">
        <f t="shared" si="74"/>
        <v>24.256891761940381</v>
      </c>
      <c r="M224" s="7">
        <f t="shared" si="74"/>
        <v>0</v>
      </c>
      <c r="N224" s="7">
        <f t="shared" si="74"/>
        <v>2573.5525608149023</v>
      </c>
      <c r="O224" s="7"/>
      <c r="P224" s="7">
        <f>MEDIAN(P11:P40)</f>
        <v>457.62588595647685</v>
      </c>
      <c r="Q224" s="7">
        <f>MEDIAN(Q11:Q40)</f>
        <v>1598.7707821348436</v>
      </c>
      <c r="R224" s="36">
        <f>MEDIAN(R11:R40)</f>
        <v>532.40700573423078</v>
      </c>
    </row>
    <row r="225" spans="1:18" x14ac:dyDescent="0.25">
      <c r="A225" s="24" t="s">
        <v>21</v>
      </c>
      <c r="B225" s="7">
        <f t="shared" ref="B225:N225" si="75">STDEVP(B11:B40)</f>
        <v>0.14063493786813661</v>
      </c>
      <c r="C225" s="7">
        <f t="shared" si="75"/>
        <v>3.0815128717110105</v>
      </c>
      <c r="D225" s="7">
        <f t="shared" si="75"/>
        <v>28.856607245361747</v>
      </c>
      <c r="E225" s="7">
        <f t="shared" si="75"/>
        <v>54.058277506271821</v>
      </c>
      <c r="F225" s="7">
        <f t="shared" si="75"/>
        <v>63.577597715330569</v>
      </c>
      <c r="G225" s="7">
        <f t="shared" si="75"/>
        <v>72.435610299734719</v>
      </c>
      <c r="H225" s="7">
        <f t="shared" si="75"/>
        <v>61.316366051137294</v>
      </c>
      <c r="I225" s="7">
        <f t="shared" si="75"/>
        <v>55.52906580574107</v>
      </c>
      <c r="J225" s="7">
        <f t="shared" si="75"/>
        <v>59.265981967561245</v>
      </c>
      <c r="K225" s="7">
        <f t="shared" si="75"/>
        <v>53.203288784722055</v>
      </c>
      <c r="L225" s="7">
        <f t="shared" si="75"/>
        <v>17.596170233610291</v>
      </c>
      <c r="M225" s="7">
        <f t="shared" si="75"/>
        <v>0.6662710248145105</v>
      </c>
      <c r="N225" s="7">
        <f t="shared" si="75"/>
        <v>225.35316467832115</v>
      </c>
      <c r="O225" s="7"/>
      <c r="P225" s="7">
        <f>STDEVP(P11:P40)</f>
        <v>90.754119233451277</v>
      </c>
      <c r="Q225" s="7">
        <f>STDEVP(Q11:Q40)</f>
        <v>141.45007430821494</v>
      </c>
      <c r="R225" s="36">
        <f>STDEVP(R11:R40)</f>
        <v>80.542794067663763</v>
      </c>
    </row>
    <row r="226" spans="1:18" x14ac:dyDescent="0.25">
      <c r="A226" s="25" t="s">
        <v>13</v>
      </c>
      <c r="B226" s="6">
        <f t="shared" ref="B226:N226" si="76">MAX(B11:B40)</f>
        <v>0.71850625066780638</v>
      </c>
      <c r="C226" s="6">
        <f t="shared" si="76"/>
        <v>16.901146846173024</v>
      </c>
      <c r="D226" s="6">
        <f t="shared" si="76"/>
        <v>146.8804181358407</v>
      </c>
      <c r="E226" s="6">
        <f t="shared" si="76"/>
        <v>264.3617907896143</v>
      </c>
      <c r="F226" s="6">
        <f t="shared" si="76"/>
        <v>438.72846101791504</v>
      </c>
      <c r="G226" s="6">
        <f t="shared" si="76"/>
        <v>617.04744096591514</v>
      </c>
      <c r="H226" s="6">
        <f t="shared" si="76"/>
        <v>750.38827153898205</v>
      </c>
      <c r="I226" s="6">
        <f t="shared" si="76"/>
        <v>627.47287815649827</v>
      </c>
      <c r="J226" s="6">
        <f t="shared" si="76"/>
        <v>483.79004167111867</v>
      </c>
      <c r="K226" s="6">
        <f t="shared" si="76"/>
        <v>294.39852904512588</v>
      </c>
      <c r="L226" s="6">
        <f t="shared" si="76"/>
        <v>74.509135591409347</v>
      </c>
      <c r="M226" s="6">
        <f t="shared" si="76"/>
        <v>2.9827082665526943</v>
      </c>
      <c r="N226" s="10">
        <f t="shared" si="76"/>
        <v>3130.9256686967983</v>
      </c>
      <c r="P226" s="10">
        <f>MAX(P11:P40)</f>
        <v>612.99533425935829</v>
      </c>
      <c r="Q226" s="10">
        <f>MAX(Q11:Q40)</f>
        <v>1943.3825907326282</v>
      </c>
      <c r="R226" s="37">
        <f>MAX(R11:R40)</f>
        <v>725.01894789329344</v>
      </c>
    </row>
    <row r="227" spans="1:18" x14ac:dyDescent="0.25">
      <c r="A227" s="26" t="s">
        <v>14</v>
      </c>
      <c r="B227" s="53">
        <f t="shared" ref="B227:N227" si="77">MIN(B11:B40)</f>
        <v>0</v>
      </c>
      <c r="C227" s="53">
        <f t="shared" si="77"/>
        <v>0</v>
      </c>
      <c r="D227" s="53">
        <f t="shared" si="77"/>
        <v>0</v>
      </c>
      <c r="E227" s="53">
        <f t="shared" si="77"/>
        <v>26.757523951989175</v>
      </c>
      <c r="F227" s="53">
        <f t="shared" si="77"/>
        <v>166.40533176621432</v>
      </c>
      <c r="G227" s="53">
        <f t="shared" si="77"/>
        <v>350.11785447163157</v>
      </c>
      <c r="H227" s="53">
        <f t="shared" si="77"/>
        <v>491.32019090358659</v>
      </c>
      <c r="I227" s="53">
        <f t="shared" si="77"/>
        <v>429.7602486020586</v>
      </c>
      <c r="J227" s="53">
        <f t="shared" si="77"/>
        <v>233.617551732735</v>
      </c>
      <c r="K227" s="53">
        <f t="shared" si="77"/>
        <v>40.085372368842826</v>
      </c>
      <c r="L227" s="53">
        <f t="shared" si="77"/>
        <v>0.45220287067706666</v>
      </c>
      <c r="M227" s="53">
        <f t="shared" si="77"/>
        <v>0</v>
      </c>
      <c r="N227" s="27">
        <f t="shared" si="77"/>
        <v>2144.1775830751153</v>
      </c>
      <c r="O227" s="28"/>
      <c r="P227" s="27">
        <f>MIN(P11:P40)</f>
        <v>240.58131210599427</v>
      </c>
      <c r="Q227" s="27">
        <f>MIN(Q11:Q40)</f>
        <v>1283.3314100509315</v>
      </c>
      <c r="R227" s="29">
        <f>MIN(R11:R40)</f>
        <v>389.21907611212021</v>
      </c>
    </row>
    <row r="228" spans="1:18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</row>
    <row r="229" spans="1:18" ht="14.4" x14ac:dyDescent="0.3">
      <c r="A229" s="72" t="s">
        <v>32</v>
      </c>
      <c r="D229" s="8"/>
      <c r="E229" s="8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</row>
  </sheetData>
  <pageMargins left="0.75" right="0.75" top="1" bottom="1" header="0.5" footer="0.5"/>
  <pageSetup scale="77" fitToHeight="0" orientation="portrait" horizontalDpi="4294967292" verticalDpi="300" r:id="rId1"/>
  <headerFooter differentFirst="1">
    <oddHeader>&amp;C&amp;"Arial,Bold"Modified Growing Degree Day Units  [Base 50°F/Ceiling 80°F]: Wisconsin (statewide)</oddHeader>
    <oddFooter>&amp;CPage &amp;P</oddFooter>
  </headerFooter>
  <rowBreaks count="2" manualBreakCount="2"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MGGDU4700</vt:lpstr>
      <vt:lpstr>MGGDU4700!Print_Titles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HOPKINS</cp:lastModifiedBy>
  <cp:lastPrinted>2016-04-29T19:02:27Z</cp:lastPrinted>
  <dcterms:created xsi:type="dcterms:W3CDTF">2016-04-28T18:30:15Z</dcterms:created>
  <dcterms:modified xsi:type="dcterms:W3CDTF">2023-10-06T02:00:33Z</dcterms:modified>
</cp:coreProperties>
</file>