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69FE30D1-ACD5-4542-BF2F-68AA1E2BD9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4700" sheetId="1" r:id="rId1"/>
  </sheets>
  <externalReferences>
    <externalReference r:id="rId2"/>
  </externalReferences>
  <definedNames>
    <definedName name="__123Graph_AMAIN" hidden="1">[1]WI00PDSI!#REF!</definedName>
    <definedName name="_xlnm.Print_Titles" localSheetId="0">'S4700'!$4:$4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7" i="1" l="1"/>
  <c r="R137" i="1" l="1"/>
  <c r="Q137" i="1" l="1"/>
  <c r="R136" i="1" l="1"/>
  <c r="Q136" i="1"/>
  <c r="P136" i="1"/>
  <c r="N136" i="1"/>
  <c r="P137" i="1" l="1"/>
  <c r="R135" i="1"/>
  <c r="Q135" i="1"/>
  <c r="P135" i="1"/>
  <c r="N135" i="1"/>
  <c r="R134" i="1"/>
  <c r="Q134" i="1"/>
  <c r="P134" i="1"/>
  <c r="N134" i="1"/>
  <c r="M160" i="1"/>
  <c r="L160" i="1"/>
  <c r="K160" i="1"/>
  <c r="J160" i="1"/>
  <c r="I160" i="1"/>
  <c r="M159" i="1"/>
  <c r="L159" i="1"/>
  <c r="K159" i="1"/>
  <c r="J159" i="1"/>
  <c r="I159" i="1"/>
  <c r="M158" i="1"/>
  <c r="L158" i="1"/>
  <c r="K158" i="1"/>
  <c r="J158" i="1"/>
  <c r="I158" i="1"/>
  <c r="M157" i="1"/>
  <c r="L157" i="1"/>
  <c r="K157" i="1"/>
  <c r="J157" i="1"/>
  <c r="I157" i="1"/>
  <c r="M156" i="1"/>
  <c r="L156" i="1"/>
  <c r="K156" i="1"/>
  <c r="J156" i="1"/>
  <c r="I156" i="1"/>
  <c r="H160" i="1"/>
  <c r="H159" i="1"/>
  <c r="H158" i="1"/>
  <c r="H157" i="1"/>
  <c r="H156" i="1"/>
  <c r="G160" i="1"/>
  <c r="F160" i="1"/>
  <c r="E160" i="1"/>
  <c r="D160" i="1"/>
  <c r="C160" i="1"/>
  <c r="G159" i="1"/>
  <c r="F159" i="1"/>
  <c r="E159" i="1"/>
  <c r="D159" i="1"/>
  <c r="C159" i="1"/>
  <c r="G158" i="1"/>
  <c r="F158" i="1"/>
  <c r="E158" i="1"/>
  <c r="D158" i="1"/>
  <c r="C158" i="1"/>
  <c r="G157" i="1"/>
  <c r="F157" i="1"/>
  <c r="E157" i="1"/>
  <c r="D157" i="1"/>
  <c r="C157" i="1"/>
  <c r="G156" i="1"/>
  <c r="F156" i="1"/>
  <c r="E156" i="1"/>
  <c r="D156" i="1"/>
  <c r="C156" i="1"/>
  <c r="B160" i="1"/>
  <c r="B159" i="1"/>
  <c r="B158" i="1"/>
  <c r="B157" i="1"/>
  <c r="B156" i="1"/>
  <c r="R133" i="1" l="1"/>
  <c r="Q133" i="1"/>
  <c r="P133" i="1"/>
  <c r="N133" i="1"/>
  <c r="R132" i="1" l="1"/>
  <c r="Q132" i="1"/>
  <c r="P132" i="1"/>
  <c r="N132" i="1"/>
  <c r="R130" i="1" l="1"/>
  <c r="Q130" i="1"/>
  <c r="P130" i="1"/>
  <c r="N130" i="1"/>
  <c r="R129" i="1" l="1"/>
  <c r="Q129" i="1"/>
  <c r="P129" i="1"/>
  <c r="N129" i="1"/>
  <c r="N131" i="1"/>
  <c r="P131" i="1"/>
  <c r="Q131" i="1"/>
  <c r="R131" i="1"/>
  <c r="R128" i="1" l="1"/>
  <c r="Q128" i="1"/>
  <c r="P128" i="1"/>
  <c r="N128" i="1"/>
  <c r="R127" i="1"/>
  <c r="Q127" i="1"/>
  <c r="P127" i="1"/>
  <c r="N127" i="1"/>
  <c r="R126" i="1"/>
  <c r="Q126" i="1"/>
  <c r="P126" i="1"/>
  <c r="N126" i="1"/>
  <c r="R125" i="1"/>
  <c r="Q125" i="1"/>
  <c r="P125" i="1"/>
  <c r="N125" i="1"/>
  <c r="R124" i="1"/>
  <c r="Q124" i="1"/>
  <c r="P124" i="1"/>
  <c r="N124" i="1"/>
  <c r="R123" i="1"/>
  <c r="Q123" i="1"/>
  <c r="P123" i="1"/>
  <c r="N123" i="1"/>
  <c r="R122" i="1"/>
  <c r="Q122" i="1"/>
  <c r="P122" i="1"/>
  <c r="N122" i="1"/>
  <c r="M216" i="1" l="1"/>
  <c r="L216" i="1"/>
  <c r="K216" i="1"/>
  <c r="J216" i="1"/>
  <c r="I216" i="1"/>
  <c r="M215" i="1"/>
  <c r="L215" i="1"/>
  <c r="K215" i="1"/>
  <c r="J215" i="1"/>
  <c r="I215" i="1"/>
  <c r="M214" i="1"/>
  <c r="L214" i="1"/>
  <c r="K214" i="1"/>
  <c r="J214" i="1"/>
  <c r="I214" i="1"/>
  <c r="M213" i="1"/>
  <c r="L213" i="1"/>
  <c r="K213" i="1"/>
  <c r="J213" i="1"/>
  <c r="I213" i="1"/>
  <c r="M212" i="1"/>
  <c r="L212" i="1"/>
  <c r="K212" i="1"/>
  <c r="J212" i="1"/>
  <c r="I212" i="1"/>
  <c r="M209" i="1"/>
  <c r="L209" i="1"/>
  <c r="K209" i="1"/>
  <c r="J209" i="1"/>
  <c r="I209" i="1"/>
  <c r="M208" i="1"/>
  <c r="L208" i="1"/>
  <c r="K208" i="1"/>
  <c r="J208" i="1"/>
  <c r="I208" i="1"/>
  <c r="M207" i="1"/>
  <c r="L207" i="1"/>
  <c r="K207" i="1"/>
  <c r="J207" i="1"/>
  <c r="I207" i="1"/>
  <c r="M206" i="1"/>
  <c r="L206" i="1"/>
  <c r="K206" i="1"/>
  <c r="J206" i="1"/>
  <c r="I206" i="1"/>
  <c r="M205" i="1"/>
  <c r="L205" i="1"/>
  <c r="K205" i="1"/>
  <c r="J205" i="1"/>
  <c r="I205" i="1"/>
  <c r="M202" i="1"/>
  <c r="L202" i="1"/>
  <c r="K202" i="1"/>
  <c r="J202" i="1"/>
  <c r="I202" i="1"/>
  <c r="M201" i="1"/>
  <c r="L201" i="1"/>
  <c r="K201" i="1"/>
  <c r="J201" i="1"/>
  <c r="I201" i="1"/>
  <c r="M200" i="1"/>
  <c r="L200" i="1"/>
  <c r="K200" i="1"/>
  <c r="J200" i="1"/>
  <c r="I200" i="1"/>
  <c r="M199" i="1"/>
  <c r="L199" i="1"/>
  <c r="K199" i="1"/>
  <c r="J199" i="1"/>
  <c r="I199" i="1"/>
  <c r="M198" i="1"/>
  <c r="L198" i="1"/>
  <c r="K198" i="1"/>
  <c r="J198" i="1"/>
  <c r="I198" i="1"/>
  <c r="M195" i="1"/>
  <c r="L195" i="1"/>
  <c r="K195" i="1"/>
  <c r="J195" i="1"/>
  <c r="I195" i="1"/>
  <c r="M194" i="1"/>
  <c r="L194" i="1"/>
  <c r="K194" i="1"/>
  <c r="J194" i="1"/>
  <c r="I194" i="1"/>
  <c r="M193" i="1"/>
  <c r="L193" i="1"/>
  <c r="K193" i="1"/>
  <c r="J193" i="1"/>
  <c r="I193" i="1"/>
  <c r="M192" i="1"/>
  <c r="L192" i="1"/>
  <c r="K192" i="1"/>
  <c r="J192" i="1"/>
  <c r="I192" i="1"/>
  <c r="M191" i="1"/>
  <c r="L191" i="1"/>
  <c r="K191" i="1"/>
  <c r="J191" i="1"/>
  <c r="I191" i="1"/>
  <c r="M188" i="1"/>
  <c r="L188" i="1"/>
  <c r="K188" i="1"/>
  <c r="J188" i="1"/>
  <c r="I188" i="1"/>
  <c r="M187" i="1"/>
  <c r="L187" i="1"/>
  <c r="K187" i="1"/>
  <c r="J187" i="1"/>
  <c r="I187" i="1"/>
  <c r="M186" i="1"/>
  <c r="L186" i="1"/>
  <c r="K186" i="1"/>
  <c r="J186" i="1"/>
  <c r="I186" i="1"/>
  <c r="M185" i="1"/>
  <c r="L185" i="1"/>
  <c r="K185" i="1"/>
  <c r="J185" i="1"/>
  <c r="I185" i="1"/>
  <c r="M184" i="1"/>
  <c r="L184" i="1"/>
  <c r="K184" i="1"/>
  <c r="J184" i="1"/>
  <c r="I184" i="1"/>
  <c r="M181" i="1"/>
  <c r="L181" i="1"/>
  <c r="K181" i="1"/>
  <c r="J181" i="1"/>
  <c r="I181" i="1"/>
  <c r="M180" i="1"/>
  <c r="L180" i="1"/>
  <c r="K180" i="1"/>
  <c r="J180" i="1"/>
  <c r="I180" i="1"/>
  <c r="M179" i="1"/>
  <c r="L179" i="1"/>
  <c r="K179" i="1"/>
  <c r="J179" i="1"/>
  <c r="I179" i="1"/>
  <c r="M178" i="1"/>
  <c r="L178" i="1"/>
  <c r="K178" i="1"/>
  <c r="J178" i="1"/>
  <c r="I178" i="1"/>
  <c r="M177" i="1"/>
  <c r="L177" i="1"/>
  <c r="K177" i="1"/>
  <c r="J177" i="1"/>
  <c r="I177" i="1"/>
  <c r="M174" i="1"/>
  <c r="L174" i="1"/>
  <c r="K174" i="1"/>
  <c r="J174" i="1"/>
  <c r="I174" i="1"/>
  <c r="M173" i="1"/>
  <c r="L173" i="1"/>
  <c r="K173" i="1"/>
  <c r="J173" i="1"/>
  <c r="I173" i="1"/>
  <c r="M172" i="1"/>
  <c r="L172" i="1"/>
  <c r="K172" i="1"/>
  <c r="J172" i="1"/>
  <c r="I172" i="1"/>
  <c r="M171" i="1"/>
  <c r="L171" i="1"/>
  <c r="K171" i="1"/>
  <c r="J171" i="1"/>
  <c r="I171" i="1"/>
  <c r="M170" i="1"/>
  <c r="L170" i="1"/>
  <c r="K170" i="1"/>
  <c r="J170" i="1"/>
  <c r="I170" i="1"/>
  <c r="M167" i="1"/>
  <c r="L167" i="1"/>
  <c r="K167" i="1"/>
  <c r="J167" i="1"/>
  <c r="I167" i="1"/>
  <c r="M166" i="1"/>
  <c r="L166" i="1"/>
  <c r="K166" i="1"/>
  <c r="J166" i="1"/>
  <c r="I166" i="1"/>
  <c r="M165" i="1"/>
  <c r="L165" i="1"/>
  <c r="K165" i="1"/>
  <c r="J165" i="1"/>
  <c r="I165" i="1"/>
  <c r="M164" i="1"/>
  <c r="L164" i="1"/>
  <c r="K164" i="1"/>
  <c r="J164" i="1"/>
  <c r="I164" i="1"/>
  <c r="M163" i="1"/>
  <c r="L163" i="1"/>
  <c r="K163" i="1"/>
  <c r="J163" i="1"/>
  <c r="I163" i="1"/>
  <c r="H216" i="1"/>
  <c r="H215" i="1"/>
  <c r="H214" i="1"/>
  <c r="H213" i="1"/>
  <c r="H212" i="1"/>
  <c r="H209" i="1"/>
  <c r="H208" i="1"/>
  <c r="H207" i="1"/>
  <c r="H206" i="1"/>
  <c r="H205" i="1"/>
  <c r="H202" i="1"/>
  <c r="H201" i="1"/>
  <c r="H200" i="1"/>
  <c r="H199" i="1"/>
  <c r="H198" i="1"/>
  <c r="H195" i="1"/>
  <c r="H194" i="1"/>
  <c r="H193" i="1"/>
  <c r="H192" i="1"/>
  <c r="H191" i="1"/>
  <c r="H188" i="1"/>
  <c r="H187" i="1"/>
  <c r="H186" i="1"/>
  <c r="H185" i="1"/>
  <c r="H184" i="1"/>
  <c r="H181" i="1"/>
  <c r="H180" i="1"/>
  <c r="H179" i="1"/>
  <c r="H178" i="1"/>
  <c r="H177" i="1"/>
  <c r="H174" i="1"/>
  <c r="H173" i="1"/>
  <c r="H172" i="1"/>
  <c r="H171" i="1"/>
  <c r="H170" i="1"/>
  <c r="H167" i="1"/>
  <c r="H166" i="1"/>
  <c r="H165" i="1"/>
  <c r="H164" i="1"/>
  <c r="H163" i="1"/>
  <c r="M223" i="1"/>
  <c r="L223" i="1"/>
  <c r="K223" i="1"/>
  <c r="J223" i="1"/>
  <c r="I223" i="1"/>
  <c r="H223" i="1"/>
  <c r="G223" i="1"/>
  <c r="F223" i="1"/>
  <c r="E223" i="1"/>
  <c r="D223" i="1"/>
  <c r="C223" i="1"/>
  <c r="M222" i="1"/>
  <c r="L222" i="1"/>
  <c r="K222" i="1"/>
  <c r="J222" i="1"/>
  <c r="I222" i="1"/>
  <c r="H222" i="1"/>
  <c r="G222" i="1"/>
  <c r="F222" i="1"/>
  <c r="E222" i="1"/>
  <c r="D222" i="1"/>
  <c r="C222" i="1"/>
  <c r="M221" i="1"/>
  <c r="L221" i="1"/>
  <c r="K221" i="1"/>
  <c r="J221" i="1"/>
  <c r="I221" i="1"/>
  <c r="H221" i="1"/>
  <c r="G221" i="1"/>
  <c r="F221" i="1"/>
  <c r="E221" i="1"/>
  <c r="D221" i="1"/>
  <c r="C221" i="1"/>
  <c r="M220" i="1"/>
  <c r="L220" i="1"/>
  <c r="K220" i="1"/>
  <c r="J220" i="1"/>
  <c r="I220" i="1"/>
  <c r="H220" i="1"/>
  <c r="G220" i="1"/>
  <c r="F220" i="1"/>
  <c r="E220" i="1"/>
  <c r="D220" i="1"/>
  <c r="C220" i="1"/>
  <c r="M219" i="1"/>
  <c r="L219" i="1"/>
  <c r="K219" i="1"/>
  <c r="J219" i="1"/>
  <c r="I219" i="1"/>
  <c r="H219" i="1"/>
  <c r="G219" i="1"/>
  <c r="F219" i="1"/>
  <c r="E219" i="1"/>
  <c r="D219" i="1"/>
  <c r="C219" i="1"/>
  <c r="B223" i="1"/>
  <c r="B222" i="1"/>
  <c r="B221" i="1"/>
  <c r="B220" i="1"/>
  <c r="B219" i="1"/>
  <c r="G216" i="1"/>
  <c r="F216" i="1"/>
  <c r="E216" i="1"/>
  <c r="D216" i="1"/>
  <c r="C216" i="1"/>
  <c r="G215" i="1"/>
  <c r="F215" i="1"/>
  <c r="E215" i="1"/>
  <c r="D215" i="1"/>
  <c r="C215" i="1"/>
  <c r="G214" i="1"/>
  <c r="F214" i="1"/>
  <c r="E214" i="1"/>
  <c r="D214" i="1"/>
  <c r="C214" i="1"/>
  <c r="G213" i="1"/>
  <c r="F213" i="1"/>
  <c r="E213" i="1"/>
  <c r="D213" i="1"/>
  <c r="C213" i="1"/>
  <c r="G212" i="1"/>
  <c r="F212" i="1"/>
  <c r="E212" i="1"/>
  <c r="D212" i="1"/>
  <c r="C212" i="1"/>
  <c r="B216" i="1"/>
  <c r="B215" i="1"/>
  <c r="B214" i="1"/>
  <c r="B213" i="1"/>
  <c r="B212" i="1"/>
  <c r="G209" i="1"/>
  <c r="F209" i="1"/>
  <c r="E209" i="1"/>
  <c r="D209" i="1"/>
  <c r="C209" i="1"/>
  <c r="G208" i="1"/>
  <c r="F208" i="1"/>
  <c r="E208" i="1"/>
  <c r="D208" i="1"/>
  <c r="C208" i="1"/>
  <c r="G207" i="1"/>
  <c r="F207" i="1"/>
  <c r="E207" i="1"/>
  <c r="D207" i="1"/>
  <c r="C207" i="1"/>
  <c r="G206" i="1"/>
  <c r="F206" i="1"/>
  <c r="E206" i="1"/>
  <c r="D206" i="1"/>
  <c r="C206" i="1"/>
  <c r="G205" i="1"/>
  <c r="F205" i="1"/>
  <c r="E205" i="1"/>
  <c r="D205" i="1"/>
  <c r="C205" i="1"/>
  <c r="B209" i="1"/>
  <c r="B208" i="1"/>
  <c r="B207" i="1"/>
  <c r="B206" i="1"/>
  <c r="B205" i="1"/>
  <c r="G202" i="1"/>
  <c r="F202" i="1"/>
  <c r="E202" i="1"/>
  <c r="D202" i="1"/>
  <c r="C202" i="1"/>
  <c r="G201" i="1"/>
  <c r="F201" i="1"/>
  <c r="E201" i="1"/>
  <c r="D201" i="1"/>
  <c r="C201" i="1"/>
  <c r="G200" i="1"/>
  <c r="F200" i="1"/>
  <c r="E200" i="1"/>
  <c r="D200" i="1"/>
  <c r="C200" i="1"/>
  <c r="G199" i="1"/>
  <c r="F199" i="1"/>
  <c r="E199" i="1"/>
  <c r="D199" i="1"/>
  <c r="C199" i="1"/>
  <c r="G198" i="1"/>
  <c r="F198" i="1"/>
  <c r="E198" i="1"/>
  <c r="D198" i="1"/>
  <c r="C198" i="1"/>
  <c r="B202" i="1"/>
  <c r="B201" i="1"/>
  <c r="B200" i="1"/>
  <c r="B199" i="1"/>
  <c r="B198" i="1"/>
  <c r="G195" i="1"/>
  <c r="F195" i="1"/>
  <c r="E195" i="1"/>
  <c r="D195" i="1"/>
  <c r="C195" i="1"/>
  <c r="G194" i="1"/>
  <c r="F194" i="1"/>
  <c r="E194" i="1"/>
  <c r="D194" i="1"/>
  <c r="C194" i="1"/>
  <c r="G193" i="1"/>
  <c r="F193" i="1"/>
  <c r="E193" i="1"/>
  <c r="D193" i="1"/>
  <c r="C193" i="1"/>
  <c r="G192" i="1"/>
  <c r="F192" i="1"/>
  <c r="E192" i="1"/>
  <c r="D192" i="1"/>
  <c r="C192" i="1"/>
  <c r="G191" i="1"/>
  <c r="F191" i="1"/>
  <c r="E191" i="1"/>
  <c r="D191" i="1"/>
  <c r="C191" i="1"/>
  <c r="B195" i="1"/>
  <c r="B194" i="1"/>
  <c r="B193" i="1"/>
  <c r="B192" i="1"/>
  <c r="B191" i="1"/>
  <c r="G188" i="1"/>
  <c r="F188" i="1"/>
  <c r="E188" i="1"/>
  <c r="D188" i="1"/>
  <c r="C188" i="1"/>
  <c r="G187" i="1"/>
  <c r="F187" i="1"/>
  <c r="E187" i="1"/>
  <c r="D187" i="1"/>
  <c r="C187" i="1"/>
  <c r="G186" i="1"/>
  <c r="F186" i="1"/>
  <c r="E186" i="1"/>
  <c r="D186" i="1"/>
  <c r="C186" i="1"/>
  <c r="G185" i="1"/>
  <c r="F185" i="1"/>
  <c r="E185" i="1"/>
  <c r="D185" i="1"/>
  <c r="C185" i="1"/>
  <c r="G184" i="1"/>
  <c r="F184" i="1"/>
  <c r="E184" i="1"/>
  <c r="D184" i="1"/>
  <c r="C184" i="1"/>
  <c r="B188" i="1"/>
  <c r="B187" i="1"/>
  <c r="B186" i="1"/>
  <c r="B185" i="1"/>
  <c r="B184" i="1"/>
  <c r="G181" i="1"/>
  <c r="F181" i="1"/>
  <c r="E181" i="1"/>
  <c r="D181" i="1"/>
  <c r="C181" i="1"/>
  <c r="G180" i="1"/>
  <c r="F180" i="1"/>
  <c r="E180" i="1"/>
  <c r="D180" i="1"/>
  <c r="C180" i="1"/>
  <c r="G179" i="1"/>
  <c r="F179" i="1"/>
  <c r="E179" i="1"/>
  <c r="D179" i="1"/>
  <c r="C179" i="1"/>
  <c r="G178" i="1"/>
  <c r="F178" i="1"/>
  <c r="E178" i="1"/>
  <c r="D178" i="1"/>
  <c r="C178" i="1"/>
  <c r="G177" i="1"/>
  <c r="F177" i="1"/>
  <c r="E177" i="1"/>
  <c r="D177" i="1"/>
  <c r="C177" i="1"/>
  <c r="B181" i="1"/>
  <c r="B180" i="1"/>
  <c r="B179" i="1"/>
  <c r="B178" i="1"/>
  <c r="B177" i="1"/>
  <c r="G174" i="1"/>
  <c r="F174" i="1"/>
  <c r="E174" i="1"/>
  <c r="D174" i="1"/>
  <c r="C174" i="1"/>
  <c r="G173" i="1"/>
  <c r="F173" i="1"/>
  <c r="E173" i="1"/>
  <c r="D173" i="1"/>
  <c r="C173" i="1"/>
  <c r="G172" i="1"/>
  <c r="F172" i="1"/>
  <c r="E172" i="1"/>
  <c r="D172" i="1"/>
  <c r="C172" i="1"/>
  <c r="G171" i="1"/>
  <c r="F171" i="1"/>
  <c r="E171" i="1"/>
  <c r="D171" i="1"/>
  <c r="C171" i="1"/>
  <c r="G170" i="1"/>
  <c r="F170" i="1"/>
  <c r="E170" i="1"/>
  <c r="D170" i="1"/>
  <c r="C170" i="1"/>
  <c r="B174" i="1"/>
  <c r="B173" i="1"/>
  <c r="B172" i="1"/>
  <c r="B171" i="1"/>
  <c r="B170" i="1"/>
  <c r="G167" i="1"/>
  <c r="F167" i="1"/>
  <c r="E167" i="1"/>
  <c r="D167" i="1"/>
  <c r="C167" i="1"/>
  <c r="G166" i="1"/>
  <c r="F166" i="1"/>
  <c r="E166" i="1"/>
  <c r="D166" i="1"/>
  <c r="C166" i="1"/>
  <c r="G165" i="1"/>
  <c r="F165" i="1"/>
  <c r="E165" i="1"/>
  <c r="D165" i="1"/>
  <c r="C165" i="1"/>
  <c r="G164" i="1"/>
  <c r="F164" i="1"/>
  <c r="E164" i="1"/>
  <c r="D164" i="1"/>
  <c r="C164" i="1"/>
  <c r="G163" i="1"/>
  <c r="F163" i="1"/>
  <c r="E163" i="1"/>
  <c r="D163" i="1"/>
  <c r="C163" i="1"/>
  <c r="B167" i="1"/>
  <c r="B166" i="1"/>
  <c r="B165" i="1"/>
  <c r="B164" i="1"/>
  <c r="B163" i="1"/>
  <c r="M153" i="1" l="1"/>
  <c r="L153" i="1"/>
  <c r="K153" i="1"/>
  <c r="J153" i="1"/>
  <c r="I153" i="1"/>
  <c r="M152" i="1"/>
  <c r="L152" i="1"/>
  <c r="K152" i="1"/>
  <c r="J152" i="1"/>
  <c r="I152" i="1"/>
  <c r="M151" i="1"/>
  <c r="L151" i="1"/>
  <c r="K151" i="1"/>
  <c r="J151" i="1"/>
  <c r="I151" i="1"/>
  <c r="M150" i="1"/>
  <c r="L150" i="1"/>
  <c r="K150" i="1"/>
  <c r="J150" i="1"/>
  <c r="I150" i="1"/>
  <c r="M149" i="1"/>
  <c r="L149" i="1"/>
  <c r="K149" i="1"/>
  <c r="J149" i="1"/>
  <c r="I149" i="1"/>
  <c r="H153" i="1"/>
  <c r="H152" i="1"/>
  <c r="H151" i="1"/>
  <c r="H150" i="1"/>
  <c r="H149" i="1"/>
  <c r="G153" i="1"/>
  <c r="F153" i="1"/>
  <c r="E153" i="1"/>
  <c r="D153" i="1"/>
  <c r="C153" i="1"/>
  <c r="G152" i="1"/>
  <c r="F152" i="1"/>
  <c r="E152" i="1"/>
  <c r="D152" i="1"/>
  <c r="C152" i="1"/>
  <c r="G151" i="1"/>
  <c r="F151" i="1"/>
  <c r="E151" i="1"/>
  <c r="D151" i="1"/>
  <c r="C151" i="1"/>
  <c r="G150" i="1"/>
  <c r="F150" i="1"/>
  <c r="E150" i="1"/>
  <c r="D150" i="1"/>
  <c r="C150" i="1"/>
  <c r="G149" i="1"/>
  <c r="F149" i="1"/>
  <c r="E149" i="1"/>
  <c r="D149" i="1"/>
  <c r="C149" i="1"/>
  <c r="B153" i="1"/>
  <c r="B152" i="1"/>
  <c r="B151" i="1"/>
  <c r="B150" i="1"/>
  <c r="B149" i="1"/>
  <c r="L145" i="1"/>
  <c r="K145" i="1"/>
  <c r="J145" i="1"/>
  <c r="I145" i="1"/>
  <c r="H145" i="1"/>
  <c r="G145" i="1"/>
  <c r="F145" i="1"/>
  <c r="E145" i="1"/>
  <c r="D145" i="1"/>
  <c r="C145" i="1"/>
  <c r="M146" i="1"/>
  <c r="L146" i="1"/>
  <c r="J146" i="1"/>
  <c r="I146" i="1"/>
  <c r="H146" i="1"/>
  <c r="G146" i="1"/>
  <c r="F146" i="1"/>
  <c r="E146" i="1"/>
  <c r="D146" i="1"/>
  <c r="C146" i="1"/>
  <c r="M144" i="1"/>
  <c r="L144" i="1"/>
  <c r="K144" i="1"/>
  <c r="J144" i="1"/>
  <c r="I144" i="1"/>
  <c r="H144" i="1"/>
  <c r="G144" i="1"/>
  <c r="F144" i="1"/>
  <c r="E144" i="1"/>
  <c r="D144" i="1"/>
  <c r="C144" i="1"/>
  <c r="M143" i="1"/>
  <c r="L143" i="1"/>
  <c r="K143" i="1"/>
  <c r="J143" i="1"/>
  <c r="I143" i="1"/>
  <c r="H143" i="1"/>
  <c r="G143" i="1"/>
  <c r="F143" i="1"/>
  <c r="E143" i="1"/>
  <c r="D143" i="1"/>
  <c r="C143" i="1"/>
  <c r="M142" i="1"/>
  <c r="L142" i="1"/>
  <c r="K142" i="1"/>
  <c r="J142" i="1"/>
  <c r="I142" i="1"/>
  <c r="H142" i="1"/>
  <c r="G142" i="1"/>
  <c r="F142" i="1"/>
  <c r="E142" i="1"/>
  <c r="D142" i="1"/>
  <c r="C142" i="1"/>
  <c r="B146" i="1"/>
  <c r="B144" i="1"/>
  <c r="B143" i="1"/>
  <c r="B142" i="1"/>
  <c r="C141" i="1"/>
  <c r="B141" i="1"/>
  <c r="R121" i="1" l="1"/>
  <c r="Q121" i="1"/>
  <c r="P121" i="1"/>
  <c r="R120" i="1"/>
  <c r="Q120" i="1"/>
  <c r="P120" i="1"/>
  <c r="R119" i="1"/>
  <c r="Q119" i="1"/>
  <c r="P119" i="1"/>
  <c r="R118" i="1"/>
  <c r="Q118" i="1"/>
  <c r="P118" i="1"/>
  <c r="R117" i="1"/>
  <c r="Q117" i="1"/>
  <c r="P117" i="1"/>
  <c r="R116" i="1"/>
  <c r="Q116" i="1"/>
  <c r="P116" i="1"/>
  <c r="R115" i="1"/>
  <c r="Q115" i="1"/>
  <c r="P115" i="1"/>
  <c r="R114" i="1"/>
  <c r="Q114" i="1"/>
  <c r="P114" i="1"/>
  <c r="R113" i="1"/>
  <c r="Q113" i="1"/>
  <c r="P113" i="1"/>
  <c r="R112" i="1"/>
  <c r="Q112" i="1"/>
  <c r="P112" i="1"/>
  <c r="R111" i="1"/>
  <c r="Q111" i="1"/>
  <c r="P111" i="1"/>
  <c r="R110" i="1"/>
  <c r="Q110" i="1"/>
  <c r="P110" i="1"/>
  <c r="R109" i="1"/>
  <c r="Q109" i="1"/>
  <c r="P109" i="1"/>
  <c r="R108" i="1"/>
  <c r="Q108" i="1"/>
  <c r="P108" i="1"/>
  <c r="R107" i="1"/>
  <c r="Q107" i="1"/>
  <c r="P107" i="1"/>
  <c r="R106" i="1"/>
  <c r="Q106" i="1"/>
  <c r="P106" i="1"/>
  <c r="R105" i="1"/>
  <c r="Q105" i="1"/>
  <c r="P105" i="1"/>
  <c r="R104" i="1"/>
  <c r="Q104" i="1"/>
  <c r="P104" i="1"/>
  <c r="R103" i="1"/>
  <c r="Q103" i="1"/>
  <c r="P103" i="1"/>
  <c r="R102" i="1"/>
  <c r="Q102" i="1"/>
  <c r="P102" i="1"/>
  <c r="R101" i="1"/>
  <c r="Q101" i="1"/>
  <c r="P101" i="1"/>
  <c r="R100" i="1"/>
  <c r="Q100" i="1"/>
  <c r="P100" i="1"/>
  <c r="R99" i="1"/>
  <c r="Q99" i="1"/>
  <c r="P99" i="1"/>
  <c r="R98" i="1"/>
  <c r="Q98" i="1"/>
  <c r="P98" i="1"/>
  <c r="R97" i="1"/>
  <c r="Q97" i="1"/>
  <c r="P97" i="1"/>
  <c r="R96" i="1"/>
  <c r="Q96" i="1"/>
  <c r="P96" i="1"/>
  <c r="R95" i="1"/>
  <c r="Q95" i="1"/>
  <c r="P95" i="1"/>
  <c r="R94" i="1"/>
  <c r="Q94" i="1"/>
  <c r="P94" i="1"/>
  <c r="R93" i="1"/>
  <c r="Q93" i="1"/>
  <c r="P93" i="1"/>
  <c r="R92" i="1"/>
  <c r="Q92" i="1"/>
  <c r="P92" i="1"/>
  <c r="R91" i="1"/>
  <c r="Q91" i="1"/>
  <c r="P91" i="1"/>
  <c r="R90" i="1"/>
  <c r="Q90" i="1"/>
  <c r="P90" i="1"/>
  <c r="R89" i="1"/>
  <c r="Q89" i="1"/>
  <c r="P89" i="1"/>
  <c r="R88" i="1"/>
  <c r="Q88" i="1"/>
  <c r="P88" i="1"/>
  <c r="R87" i="1"/>
  <c r="Q87" i="1"/>
  <c r="P87" i="1"/>
  <c r="R86" i="1"/>
  <c r="Q86" i="1"/>
  <c r="P86" i="1"/>
  <c r="R85" i="1"/>
  <c r="Q85" i="1"/>
  <c r="P85" i="1"/>
  <c r="R84" i="1"/>
  <c r="Q84" i="1"/>
  <c r="P84" i="1"/>
  <c r="R83" i="1"/>
  <c r="Q83" i="1"/>
  <c r="P83" i="1"/>
  <c r="R82" i="1"/>
  <c r="Q82" i="1"/>
  <c r="P82" i="1"/>
  <c r="R81" i="1"/>
  <c r="Q81" i="1"/>
  <c r="P81" i="1"/>
  <c r="R80" i="1"/>
  <c r="Q80" i="1"/>
  <c r="P80" i="1"/>
  <c r="R79" i="1"/>
  <c r="Q79" i="1"/>
  <c r="P79" i="1"/>
  <c r="R78" i="1"/>
  <c r="Q78" i="1"/>
  <c r="P78" i="1"/>
  <c r="R77" i="1"/>
  <c r="Q77" i="1"/>
  <c r="P77" i="1"/>
  <c r="R76" i="1"/>
  <c r="Q76" i="1"/>
  <c r="P76" i="1"/>
  <c r="R75" i="1"/>
  <c r="Q75" i="1"/>
  <c r="P75" i="1"/>
  <c r="R74" i="1"/>
  <c r="Q74" i="1"/>
  <c r="P74" i="1"/>
  <c r="R73" i="1"/>
  <c r="Q73" i="1"/>
  <c r="P73" i="1"/>
  <c r="R72" i="1"/>
  <c r="Q72" i="1"/>
  <c r="P72" i="1"/>
  <c r="R71" i="1"/>
  <c r="Q71" i="1"/>
  <c r="P71" i="1"/>
  <c r="R70" i="1"/>
  <c r="Q70" i="1"/>
  <c r="P70" i="1"/>
  <c r="R69" i="1"/>
  <c r="Q69" i="1"/>
  <c r="P69" i="1"/>
  <c r="R68" i="1"/>
  <c r="Q68" i="1"/>
  <c r="P68" i="1"/>
  <c r="R67" i="1"/>
  <c r="Q67" i="1"/>
  <c r="P67" i="1"/>
  <c r="R66" i="1"/>
  <c r="Q66" i="1"/>
  <c r="P66" i="1"/>
  <c r="R65" i="1"/>
  <c r="Q65" i="1"/>
  <c r="P65" i="1"/>
  <c r="R64" i="1"/>
  <c r="Q64" i="1"/>
  <c r="P64" i="1"/>
  <c r="R63" i="1"/>
  <c r="Q63" i="1"/>
  <c r="P63" i="1"/>
  <c r="R62" i="1"/>
  <c r="Q62" i="1"/>
  <c r="P62" i="1"/>
  <c r="R61" i="1"/>
  <c r="Q61" i="1"/>
  <c r="P61" i="1"/>
  <c r="R60" i="1"/>
  <c r="Q60" i="1"/>
  <c r="P60" i="1"/>
  <c r="R59" i="1"/>
  <c r="Q59" i="1"/>
  <c r="P59" i="1"/>
  <c r="R58" i="1"/>
  <c r="Q58" i="1"/>
  <c r="P58" i="1"/>
  <c r="R57" i="1"/>
  <c r="Q57" i="1"/>
  <c r="P57" i="1"/>
  <c r="R56" i="1"/>
  <c r="Q56" i="1"/>
  <c r="P56" i="1"/>
  <c r="R55" i="1"/>
  <c r="Q55" i="1"/>
  <c r="P55" i="1"/>
  <c r="R54" i="1"/>
  <c r="Q54" i="1"/>
  <c r="P54" i="1"/>
  <c r="R53" i="1"/>
  <c r="Q53" i="1"/>
  <c r="P53" i="1"/>
  <c r="R52" i="1"/>
  <c r="Q52" i="1"/>
  <c r="P52" i="1"/>
  <c r="R51" i="1"/>
  <c r="Q51" i="1"/>
  <c r="P51" i="1"/>
  <c r="R50" i="1"/>
  <c r="Q50" i="1"/>
  <c r="P50" i="1"/>
  <c r="R49" i="1"/>
  <c r="Q49" i="1"/>
  <c r="P49" i="1"/>
  <c r="R48" i="1"/>
  <c r="Q48" i="1"/>
  <c r="P48" i="1"/>
  <c r="R47" i="1"/>
  <c r="Q47" i="1"/>
  <c r="P47" i="1"/>
  <c r="R46" i="1"/>
  <c r="Q46" i="1"/>
  <c r="P46" i="1"/>
  <c r="R45" i="1"/>
  <c r="Q45" i="1"/>
  <c r="P45" i="1"/>
  <c r="R44" i="1"/>
  <c r="Q44" i="1"/>
  <c r="P44" i="1"/>
  <c r="R43" i="1"/>
  <c r="Q43" i="1"/>
  <c r="P43" i="1"/>
  <c r="R42" i="1"/>
  <c r="Q42" i="1"/>
  <c r="P42" i="1"/>
  <c r="R41" i="1"/>
  <c r="Q41" i="1"/>
  <c r="P41" i="1"/>
  <c r="R40" i="1"/>
  <c r="Q40" i="1"/>
  <c r="P40" i="1"/>
  <c r="R39" i="1"/>
  <c r="Q39" i="1"/>
  <c r="P39" i="1"/>
  <c r="R38" i="1"/>
  <c r="Q38" i="1"/>
  <c r="P38" i="1"/>
  <c r="R37" i="1"/>
  <c r="Q37" i="1"/>
  <c r="P37" i="1"/>
  <c r="R36" i="1"/>
  <c r="Q36" i="1"/>
  <c r="P36" i="1"/>
  <c r="R35" i="1"/>
  <c r="Q35" i="1"/>
  <c r="P35" i="1"/>
  <c r="R34" i="1"/>
  <c r="Q34" i="1"/>
  <c r="P34" i="1"/>
  <c r="R33" i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  <c r="R6" i="1"/>
  <c r="Q6" i="1"/>
  <c r="P6" i="1"/>
  <c r="P157" i="1" l="1"/>
  <c r="Q160" i="1"/>
  <c r="Q158" i="1"/>
  <c r="Q156" i="1"/>
  <c r="Q157" i="1"/>
  <c r="Q159" i="1"/>
  <c r="P158" i="1"/>
  <c r="P160" i="1"/>
  <c r="P156" i="1"/>
  <c r="P159" i="1"/>
  <c r="R160" i="1"/>
  <c r="R158" i="1"/>
  <c r="R156" i="1"/>
  <c r="R159" i="1"/>
  <c r="R157" i="1"/>
  <c r="P216" i="1"/>
  <c r="P212" i="1"/>
  <c r="P213" i="1"/>
  <c r="P215" i="1"/>
  <c r="P214" i="1"/>
  <c r="Q208" i="1"/>
  <c r="Q206" i="1"/>
  <c r="Q209" i="1"/>
  <c r="Q207" i="1"/>
  <c r="Q205" i="1"/>
  <c r="P200" i="1"/>
  <c r="P201" i="1"/>
  <c r="P199" i="1"/>
  <c r="P202" i="1"/>
  <c r="P198" i="1"/>
  <c r="Q194" i="1"/>
  <c r="Q192" i="1"/>
  <c r="Q195" i="1"/>
  <c r="Q193" i="1"/>
  <c r="Q191" i="1"/>
  <c r="P188" i="1"/>
  <c r="P184" i="1"/>
  <c r="P185" i="1"/>
  <c r="P187" i="1"/>
  <c r="P186" i="1"/>
  <c r="Q180" i="1"/>
  <c r="Q178" i="1"/>
  <c r="Q181" i="1"/>
  <c r="Q179" i="1"/>
  <c r="Q177" i="1"/>
  <c r="Q166" i="1"/>
  <c r="Q164" i="1"/>
  <c r="Q167" i="1"/>
  <c r="Q165" i="1"/>
  <c r="Q163" i="1"/>
  <c r="R208" i="1"/>
  <c r="R206" i="1"/>
  <c r="R209" i="1"/>
  <c r="R207" i="1"/>
  <c r="R205" i="1"/>
  <c r="R194" i="1"/>
  <c r="R192" i="1"/>
  <c r="R195" i="1"/>
  <c r="R193" i="1"/>
  <c r="R191" i="1"/>
  <c r="R180" i="1"/>
  <c r="R178" i="1"/>
  <c r="R181" i="1"/>
  <c r="R179" i="1"/>
  <c r="R177" i="1"/>
  <c r="R166" i="1"/>
  <c r="R164" i="1"/>
  <c r="R167" i="1"/>
  <c r="R165" i="1"/>
  <c r="R163" i="1"/>
  <c r="R223" i="1"/>
  <c r="R219" i="1"/>
  <c r="R220" i="1"/>
  <c r="R221" i="1"/>
  <c r="R222" i="1"/>
  <c r="P221" i="1"/>
  <c r="P222" i="1"/>
  <c r="P223" i="1"/>
  <c r="P219" i="1"/>
  <c r="P220" i="1"/>
  <c r="Q216" i="1"/>
  <c r="Q214" i="1"/>
  <c r="Q212" i="1"/>
  <c r="Q215" i="1"/>
  <c r="Q213" i="1"/>
  <c r="P208" i="1"/>
  <c r="P205" i="1"/>
  <c r="P207" i="1"/>
  <c r="P206" i="1"/>
  <c r="P209" i="1"/>
  <c r="Q202" i="1"/>
  <c r="Q200" i="1"/>
  <c r="Q198" i="1"/>
  <c r="Q201" i="1"/>
  <c r="Q199" i="1"/>
  <c r="P192" i="1"/>
  <c r="P195" i="1"/>
  <c r="P191" i="1"/>
  <c r="P193" i="1"/>
  <c r="P194" i="1"/>
  <c r="Q188" i="1"/>
  <c r="Q186" i="1"/>
  <c r="Q184" i="1"/>
  <c r="Q187" i="1"/>
  <c r="Q185" i="1"/>
  <c r="P180" i="1"/>
  <c r="P177" i="1"/>
  <c r="P179" i="1"/>
  <c r="P178" i="1"/>
  <c r="P181" i="1"/>
  <c r="Q171" i="1"/>
  <c r="Q174" i="1"/>
  <c r="Q172" i="1"/>
  <c r="Q170" i="1"/>
  <c r="Q173" i="1"/>
  <c r="P164" i="1"/>
  <c r="P163" i="1"/>
  <c r="P167" i="1"/>
  <c r="P165" i="1"/>
  <c r="P166" i="1"/>
  <c r="P172" i="1"/>
  <c r="P171" i="1"/>
  <c r="P173" i="1"/>
  <c r="P174" i="1"/>
  <c r="P170" i="1"/>
  <c r="Q222" i="1"/>
  <c r="Q223" i="1"/>
  <c r="Q219" i="1"/>
  <c r="Q220" i="1"/>
  <c r="Q221" i="1"/>
  <c r="R216" i="1"/>
  <c r="R214" i="1"/>
  <c r="R212" i="1"/>
  <c r="R215" i="1"/>
  <c r="R213" i="1"/>
  <c r="R202" i="1"/>
  <c r="R200" i="1"/>
  <c r="R198" i="1"/>
  <c r="R201" i="1"/>
  <c r="R199" i="1"/>
  <c r="R188" i="1"/>
  <c r="R186" i="1"/>
  <c r="R184" i="1"/>
  <c r="R187" i="1"/>
  <c r="R185" i="1"/>
  <c r="R174" i="1"/>
  <c r="R172" i="1"/>
  <c r="R170" i="1"/>
  <c r="R173" i="1"/>
  <c r="R171" i="1"/>
  <c r="P146" i="1"/>
  <c r="P142" i="1"/>
  <c r="P143" i="1"/>
  <c r="P145" i="1"/>
  <c r="P144" i="1"/>
  <c r="Q152" i="1"/>
  <c r="Q150" i="1"/>
  <c r="Q153" i="1"/>
  <c r="Q151" i="1"/>
  <c r="Q149" i="1"/>
  <c r="Q143" i="1"/>
  <c r="Q145" i="1"/>
  <c r="Q144" i="1"/>
  <c r="Q146" i="1"/>
  <c r="Q142" i="1"/>
  <c r="R153" i="1"/>
  <c r="R151" i="1"/>
  <c r="R149" i="1"/>
  <c r="R152" i="1"/>
  <c r="R150" i="1"/>
  <c r="R145" i="1"/>
  <c r="R144" i="1"/>
  <c r="R146" i="1"/>
  <c r="R142" i="1"/>
  <c r="R143" i="1"/>
  <c r="P153" i="1"/>
  <c r="P149" i="1"/>
  <c r="P152" i="1"/>
  <c r="P151" i="1"/>
  <c r="P150" i="1"/>
  <c r="R5" i="1"/>
  <c r="N121" i="1" l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158" i="1" l="1"/>
  <c r="N159" i="1"/>
  <c r="N157" i="1"/>
  <c r="N160" i="1"/>
  <c r="N156" i="1"/>
  <c r="N208" i="1"/>
  <c r="N206" i="1"/>
  <c r="N209" i="1"/>
  <c r="N207" i="1"/>
  <c r="N205" i="1"/>
  <c r="N194" i="1"/>
  <c r="N192" i="1"/>
  <c r="N195" i="1"/>
  <c r="N193" i="1"/>
  <c r="N191" i="1"/>
  <c r="N180" i="1"/>
  <c r="N178" i="1"/>
  <c r="N181" i="1"/>
  <c r="N179" i="1"/>
  <c r="N177" i="1"/>
  <c r="N166" i="1"/>
  <c r="N164" i="1"/>
  <c r="N167" i="1"/>
  <c r="N165" i="1"/>
  <c r="N163" i="1"/>
  <c r="N220" i="1"/>
  <c r="N223" i="1"/>
  <c r="N221" i="1"/>
  <c r="N219" i="1"/>
  <c r="N222" i="1"/>
  <c r="N216" i="1"/>
  <c r="N214" i="1"/>
  <c r="N212" i="1"/>
  <c r="N215" i="1"/>
  <c r="N213" i="1"/>
  <c r="N202" i="1"/>
  <c r="N200" i="1"/>
  <c r="N198" i="1"/>
  <c r="N201" i="1"/>
  <c r="N199" i="1"/>
  <c r="N188" i="1"/>
  <c r="N186" i="1"/>
  <c r="N184" i="1"/>
  <c r="N187" i="1"/>
  <c r="N185" i="1"/>
  <c r="N174" i="1"/>
  <c r="N172" i="1"/>
  <c r="N170" i="1"/>
  <c r="N173" i="1"/>
  <c r="N171" i="1"/>
  <c r="N146" i="1"/>
  <c r="N144" i="1"/>
  <c r="N143" i="1"/>
  <c r="N145" i="1"/>
  <c r="N142" i="1"/>
  <c r="N152" i="1"/>
  <c r="N150" i="1"/>
  <c r="N153" i="1"/>
  <c r="N151" i="1"/>
  <c r="N149" i="1"/>
</calcChain>
</file>

<file path=xl/sharedStrings.xml><?xml version="1.0" encoding="utf-8"?>
<sst xmlns="http://schemas.openxmlformats.org/spreadsheetml/2006/main" count="388" uniqueCount="170">
  <si>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</si>
  <si>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</si>
  <si>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</si>
  <si>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</si>
  <si>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</si>
  <si>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</si>
  <si>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</si>
  <si>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</si>
  <si>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</si>
  <si>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</si>
  <si>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</si>
  <si>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</si>
  <si>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MAX</t>
  </si>
  <si>
    <t>MIN</t>
  </si>
  <si>
    <t>MAM</t>
  </si>
  <si>
    <t>SON</t>
  </si>
  <si>
    <t>DJF</t>
  </si>
  <si>
    <t>AVE</t>
  </si>
  <si>
    <t>MEDIAN</t>
  </si>
  <si>
    <t>STD</t>
  </si>
  <si>
    <t xml:space="preserve">SPRING </t>
  </si>
  <si>
    <t xml:space="preserve">FALL </t>
  </si>
  <si>
    <t>WINTER</t>
  </si>
  <si>
    <t>Wisconsin State Climatology Office</t>
  </si>
  <si>
    <t>Data Source: National Centers for Environmental Information</t>
  </si>
  <si>
    <t>Multi-year  Statistics</t>
  </si>
  <si>
    <t>SEASON</t>
  </si>
  <si>
    <t>1890-91</t>
  </si>
  <si>
    <t>--</t>
  </si>
  <si>
    <t>T</t>
  </si>
  <si>
    <t>1891-92</t>
  </si>
  <si>
    <t>1892-93</t>
  </si>
  <si>
    <t>1893-94</t>
  </si>
  <si>
    <t>1894-95</t>
  </si>
  <si>
    <t>1895-96</t>
  </si>
  <si>
    <t>1896-97</t>
  </si>
  <si>
    <t>1897-98</t>
  </si>
  <si>
    <t>1898-99</t>
  </si>
  <si>
    <t>1899-00</t>
  </si>
  <si>
    <t>1900-01</t>
  </si>
  <si>
    <t>1901-02</t>
  </si>
  <si>
    <t>1902-03</t>
  </si>
  <si>
    <t>1903-04</t>
  </si>
  <si>
    <t xml:space="preserve">T </t>
  </si>
  <si>
    <t>1904-05</t>
  </si>
  <si>
    <t>1905-06</t>
  </si>
  <si>
    <t>1906-07</t>
  </si>
  <si>
    <t>1907-08</t>
  </si>
  <si>
    <t>1908-09</t>
  </si>
  <si>
    <t>1909-10</t>
  </si>
  <si>
    <t>1910-11</t>
  </si>
  <si>
    <t>1911-12</t>
  </si>
  <si>
    <t>1912-13</t>
  </si>
  <si>
    <t>1913-14</t>
  </si>
  <si>
    <t>1914-15</t>
  </si>
  <si>
    <t>1915-16</t>
  </si>
  <si>
    <t>1916-17</t>
  </si>
  <si>
    <t>1917-18</t>
  </si>
  <si>
    <t>1918-19</t>
  </si>
  <si>
    <t>1919-20</t>
  </si>
  <si>
    <t>1920-21</t>
  </si>
  <si>
    <t>1921-22</t>
  </si>
  <si>
    <t>1922-23</t>
  </si>
  <si>
    <t>1923-24</t>
  </si>
  <si>
    <t>1924-25</t>
  </si>
  <si>
    <t>1925-26</t>
  </si>
  <si>
    <t>1926-27</t>
  </si>
  <si>
    <t>1927-28</t>
  </si>
  <si>
    <t>1928-29</t>
  </si>
  <si>
    <t>1929-30</t>
  </si>
  <si>
    <t>1930-31</t>
  </si>
  <si>
    <t>1931-32</t>
  </si>
  <si>
    <t>1932-33</t>
  </si>
  <si>
    <t>1933-34</t>
  </si>
  <si>
    <t>1934-35</t>
  </si>
  <si>
    <t>1935-36</t>
  </si>
  <si>
    <t>1936-37</t>
  </si>
  <si>
    <t>1937-38</t>
  </si>
  <si>
    <t>1938-39</t>
  </si>
  <si>
    <t>1939-40</t>
  </si>
  <si>
    <t>1940-41</t>
  </si>
  <si>
    <t>1941-42</t>
  </si>
  <si>
    <t>1942-43</t>
  </si>
  <si>
    <t>1943-44</t>
  </si>
  <si>
    <t>1944-45</t>
  </si>
  <si>
    <t>1945-46</t>
  </si>
  <si>
    <t>1946-47</t>
  </si>
  <si>
    <t>1947-48</t>
  </si>
  <si>
    <t>1948-49</t>
  </si>
  <si>
    <t>1949-50</t>
  </si>
  <si>
    <t>1950-51</t>
  </si>
  <si>
    <t>1951-52</t>
  </si>
  <si>
    <t>1952-53</t>
  </si>
  <si>
    <t>1953-54</t>
  </si>
  <si>
    <t>1954-55</t>
  </si>
  <si>
    <t>1955-56</t>
  </si>
  <si>
    <t>1956-57</t>
  </si>
  <si>
    <t>1957-58</t>
  </si>
  <si>
    <t>1958-59</t>
  </si>
  <si>
    <t>1959-60</t>
  </si>
  <si>
    <t>1960-61</t>
  </si>
  <si>
    <t>1961-62</t>
  </si>
  <si>
    <t>1962-63</t>
  </si>
  <si>
    <t>1963-64</t>
  </si>
  <si>
    <t>1964-65</t>
  </si>
  <si>
    <t>1965-66</t>
  </si>
  <si>
    <t>1966-67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</si>
  <si>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</si>
  <si>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</si>
  <si>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</si>
  <si>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</si>
  <si>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</si>
  <si>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</si>
  <si>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</si>
  <si>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</si>
  <si>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</si>
  <si>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</si>
  <si>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</si>
  <si>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</si>
  <si>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</si>
  <si>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</si>
  <si>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</si>
  <si>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</si>
  <si>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</si>
  <si>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</si>
  <si>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</si>
  <si>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</si>
  <si>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</si>
  <si>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</si>
  <si>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</si>
  <si>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</si>
  <si>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</si>
  <si>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</si>
  <si>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</si>
  <si>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</si>
  <si>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</si>
  <si>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</si>
  <si>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</si>
  <si>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</si>
  <si>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</si>
  <si>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</si>
  <si>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</si>
  <si>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</si>
  <si>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</si>
  <si>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</si>
  <si>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</si>
  <si>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</si>
  <si>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</si>
  <si>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</si>
  <si>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</si>
  <si>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</si>
  <si>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</si>
  <si>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</si>
  <si>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</si>
  <si>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</si>
  <si>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</si>
  <si>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POR</t>
  </si>
  <si>
    <t>Std</t>
  </si>
  <si>
    <t>Interval</t>
  </si>
  <si>
    <t>Snowfall  [in inches]: Wisconsin (statewide)</t>
  </si>
  <si>
    <t>`</t>
  </si>
  <si>
    <t>2016-17</t>
  </si>
  <si>
    <t>2017-18</t>
  </si>
  <si>
    <t>2018-19</t>
  </si>
  <si>
    <t>2019-20</t>
  </si>
  <si>
    <t>2020-21</t>
  </si>
  <si>
    <t>2021-22</t>
  </si>
  <si>
    <t>2022-23</t>
  </si>
  <si>
    <t>Jan 1950 - Jun 2023</t>
  </si>
  <si>
    <t>Data as of 5 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</si>
</sst>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2" fontId="0" fillId="0" borderId="4" xfId="0" applyNumberFormat="1" applyBorder="1"/>
    <xf numFmtId="2" fontId="8" fillId="0" borderId="10" xfId="0" applyNumberFormat="1" applyFont="1" applyBorder="1"/>
    <xf numFmtId="2" fontId="0" fillId="0" borderId="10" xfId="0" applyNumberFormat="1" applyBorder="1"/>
    <xf numFmtId="2" fontId="1" fillId="0" borderId="10" xfId="0" applyNumberFormat="1" applyFont="1" applyBorder="1"/>
    <xf numFmtId="2" fontId="1" fillId="0" borderId="6" xfId="0" applyNumberFormat="1" applyFont="1" applyBorder="1"/>
    <xf numFmtId="2" fontId="9" fillId="0" borderId="0" xfId="0" applyNumberFormat="1" applyFont="1"/>
    <xf numFmtId="1" fontId="0" fillId="3" borderId="0" xfId="0" applyNumberFormat="1" applyFill="1"/>
    <xf numFmtId="2" fontId="0" fillId="3" borderId="0" xfId="0" applyNumberFormat="1" applyFill="1"/>
    <xf numFmtId="0" fontId="0" fillId="3" borderId="0" xfId="0" applyFill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0" fillId="0" borderId="5" xfId="0" applyNumberFormat="1" applyBorder="1"/>
    <xf numFmtId="164" fontId="0" fillId="2" borderId="0" xfId="0" applyNumberFormat="1" applyFill="1"/>
    <xf numFmtId="164" fontId="0" fillId="0" borderId="9" xfId="0" applyNumberFormat="1" applyBorder="1"/>
    <xf numFmtId="164" fontId="0" fillId="0" borderId="1" xfId="0" applyNumberFormat="1" applyBorder="1"/>
    <xf numFmtId="164" fontId="0" fillId="0" borderId="11" xfId="0" applyNumberFormat="1" applyBorder="1"/>
    <xf numFmtId="164" fontId="0" fillId="2" borderId="1" xfId="0" applyNumberFormat="1" applyFill="1" applyBorder="1"/>
    <xf numFmtId="164" fontId="0" fillId="0" borderId="10" xfId="0" applyNumberFormat="1" applyBorder="1"/>
    <xf numFmtId="164" fontId="0" fillId="2" borderId="10" xfId="0" applyNumberFormat="1" applyFill="1" applyBorder="1"/>
    <xf numFmtId="164" fontId="0" fillId="2" borderId="11" xfId="0" applyNumberFormat="1" applyFill="1" applyBorder="1"/>
    <xf numFmtId="0" fontId="0" fillId="3" borderId="0" xfId="0" applyFill="1" applyAlignment="1">
      <alignment horizontal="left"/>
    </xf>
    <xf numFmtId="164" fontId="0" fillId="3" borderId="0" xfId="0" applyNumberFormat="1" applyFill="1"/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2" fontId="0" fillId="0" borderId="11" xfId="0" applyNumberFormat="1" applyBorder="1"/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2" fillId="0" borderId="10" xfId="0" applyFont="1" applyBorder="1"/>
    <xf numFmtId="164" fontId="2" fillId="0" borderId="11" xfId="0" applyNumberFormat="1" applyFont="1" applyBorder="1"/>
    <xf numFmtId="0" fontId="3" fillId="0" borderId="6" xfId="0" applyFont="1" applyBorder="1"/>
    <xf numFmtId="164" fontId="3" fillId="0" borderId="7" xfId="0" applyNumberFormat="1" applyFont="1" applyBorder="1"/>
    <xf numFmtId="0" fontId="3" fillId="0" borderId="7" xfId="0" applyFont="1" applyBorder="1"/>
    <xf numFmtId="164" fontId="3" fillId="0" borderId="8" xfId="0" applyNumberFormat="1" applyFont="1" applyBorder="1"/>
    <xf numFmtId="0" fontId="0" fillId="2" borderId="2" xfId="0" applyFill="1" applyBorder="1"/>
    <xf numFmtId="164" fontId="0" fillId="2" borderId="6" xfId="0" applyNumberFormat="1" applyFill="1" applyBorder="1"/>
    <xf numFmtId="164" fontId="0" fillId="2" borderId="7" xfId="0" applyNumberFormat="1" applyFill="1" applyBorder="1"/>
    <xf numFmtId="164" fontId="0" fillId="2" borderId="7" xfId="0" quotePrefix="1" applyNumberFormat="1" applyFill="1" applyBorder="1"/>
    <xf numFmtId="164" fontId="0" fillId="2" borderId="2" xfId="0" applyNumberFormat="1" applyFill="1" applyBorder="1"/>
    <xf numFmtId="164" fontId="0" fillId="2" borderId="8" xfId="0" applyNumberFormat="1" applyFill="1" applyBorder="1"/>
    <xf numFmtId="164" fontId="0" fillId="0" borderId="7" xfId="0" applyNumberFormat="1" applyBorder="1"/>
    <xf numFmtId="164" fontId="0" fillId="0" borderId="8" xfId="0" applyNumberFormat="1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164" fontId="1" fillId="0" borderId="11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6"/>
  <sheetViews>
    <sheetView tabSelected="1" view="pageLayout" zoomScaleNormal="100" workbookViewId="0">
      <selection activeCell="J3" sqref="J3"/>
    </sheetView>
  </sheetViews>
  <sheetFormatPr defaultColWidth="1.28515625" defaultRowHeight="12.75" x14ac:dyDescent="0.2"/>
  <cols>
    <col min="1" max="1" width="7.7109375" customWidth="1"/>
    <col min="2" max="14" width="6.7109375" customWidth="1"/>
    <col min="15" max="15" width="1.7109375" customWidth="1"/>
    <col min="16" max="18" width="6.7109375" customWidth="1"/>
  </cols>
  <sheetData>
    <row r="1" spans="1:18" ht="14.25" x14ac:dyDescent="0.2">
      <c r="I1" s="12" t="s">
        <v>23</v>
      </c>
    </row>
    <row r="2" spans="1:18" ht="15" x14ac:dyDescent="0.25">
      <c r="F2" s="14" t="s">
        <v>159</v>
      </c>
      <c r="G2" s="13"/>
      <c r="H2" s="1"/>
      <c r="K2" s="1"/>
      <c r="M2" s="1"/>
      <c r="Q2" s="4"/>
      <c r="R2" s="4"/>
    </row>
    <row r="3" spans="1:18" x14ac:dyDescent="0.2">
      <c r="A3" s="1"/>
      <c r="B3" s="1" t="s">
        <v>24</v>
      </c>
      <c r="E3" s="3"/>
      <c r="K3" s="1" t="s">
        <v>168</v>
      </c>
      <c r="P3" s="33" t="s">
        <v>21</v>
      </c>
      <c r="Q3" s="33" t="s">
        <v>22</v>
      </c>
      <c r="R3" s="33" t="s">
        <v>20</v>
      </c>
    </row>
    <row r="4" spans="1:18" s="5" customFormat="1" x14ac:dyDescent="0.2">
      <c r="A4" s="28" t="s">
        <v>26</v>
      </c>
      <c r="B4" s="29" t="s">
        <v>6</v>
      </c>
      <c r="C4" s="29" t="s">
        <v>7</v>
      </c>
      <c r="D4" s="29" t="s">
        <v>8</v>
      </c>
      <c r="E4" s="29" t="s">
        <v>9</v>
      </c>
      <c r="F4" s="29" t="s">
        <v>10</v>
      </c>
      <c r="G4" s="29" t="s">
        <v>11</v>
      </c>
      <c r="H4" s="29" t="s">
        <v>0</v>
      </c>
      <c r="I4" s="29" t="s">
        <v>1</v>
      </c>
      <c r="J4" s="29" t="s">
        <v>2</v>
      </c>
      <c r="K4" s="29" t="s">
        <v>3</v>
      </c>
      <c r="L4" s="29" t="s">
        <v>4</v>
      </c>
      <c r="M4" s="29" t="s">
        <v>5</v>
      </c>
      <c r="N4" s="30" t="s">
        <v>26</v>
      </c>
      <c r="O4" s="31"/>
      <c r="P4" s="32" t="s">
        <v>15</v>
      </c>
      <c r="Q4" s="32" t="s">
        <v>16</v>
      </c>
      <c r="R4" s="32" t="s">
        <v>14</v>
      </c>
    </row>
    <row r="5" spans="1:18" x14ac:dyDescent="0.2">
      <c r="A5" s="18" t="s">
        <v>27</v>
      </c>
      <c r="B5" s="45" t="s">
        <v>28</v>
      </c>
      <c r="C5" s="46" t="s">
        <v>28</v>
      </c>
      <c r="D5" s="46" t="s">
        <v>28</v>
      </c>
      <c r="E5" s="46" t="s">
        <v>28</v>
      </c>
      <c r="F5" s="46" t="s">
        <v>28</v>
      </c>
      <c r="G5" s="46" t="s">
        <v>28</v>
      </c>
      <c r="H5" s="34">
        <v>12</v>
      </c>
      <c r="I5" s="34">
        <v>15.4</v>
      </c>
      <c r="J5" s="34">
        <v>18.3</v>
      </c>
      <c r="K5" s="34">
        <v>1.4</v>
      </c>
      <c r="L5" s="34" t="s">
        <v>29</v>
      </c>
      <c r="M5" s="34">
        <v>0</v>
      </c>
      <c r="N5" s="47" t="s">
        <v>28</v>
      </c>
      <c r="O5" s="8"/>
      <c r="P5" s="45" t="s">
        <v>28</v>
      </c>
      <c r="Q5" s="46" t="s">
        <v>28</v>
      </c>
      <c r="R5" s="36">
        <f>SUM(J5:L5)</f>
        <v>19.7</v>
      </c>
    </row>
    <row r="6" spans="1:18" x14ac:dyDescent="0.2">
      <c r="A6" s="16" t="s">
        <v>30</v>
      </c>
      <c r="B6" s="7">
        <v>0</v>
      </c>
      <c r="C6" s="7">
        <v>0</v>
      </c>
      <c r="D6" s="7">
        <v>0</v>
      </c>
      <c r="E6" s="7" t="s">
        <v>29</v>
      </c>
      <c r="F6" s="7">
        <v>2.2999999999999998</v>
      </c>
      <c r="G6" s="7">
        <v>3.3</v>
      </c>
      <c r="H6" s="7">
        <v>7.5</v>
      </c>
      <c r="I6" s="7">
        <v>11.5</v>
      </c>
      <c r="J6" s="7">
        <v>6.5</v>
      </c>
      <c r="K6" s="7">
        <v>2.6</v>
      </c>
      <c r="L6" s="7">
        <v>0.8</v>
      </c>
      <c r="M6" s="7">
        <v>0</v>
      </c>
      <c r="N6" s="37">
        <f t="shared" ref="N6:N69" si="0">SUM(B6:M6)</f>
        <v>34.5</v>
      </c>
      <c r="O6" s="8"/>
      <c r="P6" s="40">
        <f t="shared" ref="P6:P69" si="1">SUM(D6:F6)</f>
        <v>2.2999999999999998</v>
      </c>
      <c r="Q6" s="7">
        <f t="shared" ref="Q6:Q69" si="2">SUM(G6:I6)</f>
        <v>22.3</v>
      </c>
      <c r="R6" s="38">
        <f t="shared" ref="R6:R69" si="3">SUM(J6:L6)</f>
        <v>9.9</v>
      </c>
    </row>
    <row r="7" spans="1:18" x14ac:dyDescent="0.2">
      <c r="A7" s="16" t="s">
        <v>31</v>
      </c>
      <c r="B7" s="7">
        <v>0</v>
      </c>
      <c r="C7" s="7">
        <v>0</v>
      </c>
      <c r="D7" s="7">
        <v>0</v>
      </c>
      <c r="E7" s="7" t="s">
        <v>29</v>
      </c>
      <c r="F7" s="7">
        <v>8.1</v>
      </c>
      <c r="G7" s="7">
        <v>8.6999999999999993</v>
      </c>
      <c r="H7" s="7">
        <v>15.4</v>
      </c>
      <c r="I7" s="7">
        <v>15.9</v>
      </c>
      <c r="J7" s="7">
        <v>8.4</v>
      </c>
      <c r="K7" s="7">
        <v>9.1</v>
      </c>
      <c r="L7" s="7">
        <v>0.6</v>
      </c>
      <c r="M7" s="7">
        <v>0</v>
      </c>
      <c r="N7" s="37">
        <f t="shared" si="0"/>
        <v>66.199999999999989</v>
      </c>
      <c r="O7" s="8"/>
      <c r="P7" s="40">
        <f t="shared" si="1"/>
        <v>8.1</v>
      </c>
      <c r="Q7" s="7">
        <f t="shared" si="2"/>
        <v>40</v>
      </c>
      <c r="R7" s="38">
        <f t="shared" si="3"/>
        <v>18.100000000000001</v>
      </c>
    </row>
    <row r="8" spans="1:18" x14ac:dyDescent="0.2">
      <c r="A8" s="16" t="s">
        <v>32</v>
      </c>
      <c r="B8" s="7">
        <v>0</v>
      </c>
      <c r="C8" s="7">
        <v>0</v>
      </c>
      <c r="D8" s="7">
        <v>0</v>
      </c>
      <c r="E8" s="7">
        <v>0.1</v>
      </c>
      <c r="F8" s="7">
        <v>10.7</v>
      </c>
      <c r="G8" s="7">
        <v>14.4</v>
      </c>
      <c r="H8" s="7">
        <v>10.5</v>
      </c>
      <c r="I8" s="7">
        <v>6.5</v>
      </c>
      <c r="J8" s="7">
        <v>5.5</v>
      </c>
      <c r="K8" s="7">
        <v>6.6</v>
      </c>
      <c r="L8" s="7">
        <v>0.2</v>
      </c>
      <c r="M8" s="7">
        <v>0</v>
      </c>
      <c r="N8" s="37">
        <f t="shared" si="0"/>
        <v>54.500000000000007</v>
      </c>
      <c r="O8" s="8"/>
      <c r="P8" s="40">
        <f t="shared" si="1"/>
        <v>10.799999999999999</v>
      </c>
      <c r="Q8" s="7">
        <f t="shared" si="2"/>
        <v>31.4</v>
      </c>
      <c r="R8" s="38">
        <f t="shared" si="3"/>
        <v>12.299999999999999</v>
      </c>
    </row>
    <row r="9" spans="1:18" x14ac:dyDescent="0.2">
      <c r="A9" s="16" t="s">
        <v>33</v>
      </c>
      <c r="B9" s="7">
        <v>0</v>
      </c>
      <c r="C9" s="7">
        <v>0</v>
      </c>
      <c r="D9" s="7">
        <v>0</v>
      </c>
      <c r="E9" s="7" t="s">
        <v>29</v>
      </c>
      <c r="F9" s="7">
        <v>9.5</v>
      </c>
      <c r="G9" s="7">
        <v>1.9</v>
      </c>
      <c r="H9" s="7">
        <v>13.3</v>
      </c>
      <c r="I9" s="7">
        <v>4.8</v>
      </c>
      <c r="J9" s="7">
        <v>2.2000000000000002</v>
      </c>
      <c r="K9" s="7">
        <v>1.1000000000000001</v>
      </c>
      <c r="L9" s="7">
        <v>0.6</v>
      </c>
      <c r="M9" s="7">
        <v>0</v>
      </c>
      <c r="N9" s="37">
        <f t="shared" si="0"/>
        <v>33.400000000000006</v>
      </c>
      <c r="O9" s="8"/>
      <c r="P9" s="40">
        <f t="shared" si="1"/>
        <v>9.5</v>
      </c>
      <c r="Q9" s="7">
        <f t="shared" si="2"/>
        <v>20</v>
      </c>
      <c r="R9" s="38">
        <f t="shared" si="3"/>
        <v>3.9000000000000004</v>
      </c>
    </row>
    <row r="10" spans="1:18" x14ac:dyDescent="0.2">
      <c r="A10" s="16" t="s">
        <v>34</v>
      </c>
      <c r="B10" s="7">
        <v>0</v>
      </c>
      <c r="C10" s="7">
        <v>0</v>
      </c>
      <c r="D10" s="7">
        <v>0</v>
      </c>
      <c r="E10" s="7">
        <v>0.8</v>
      </c>
      <c r="F10" s="7">
        <v>8.1999999999999993</v>
      </c>
      <c r="G10" s="7">
        <v>4.4000000000000004</v>
      </c>
      <c r="H10" s="7">
        <v>6.4</v>
      </c>
      <c r="I10" s="7">
        <v>4.8</v>
      </c>
      <c r="J10" s="7">
        <v>5.5</v>
      </c>
      <c r="K10" s="7">
        <v>3.4</v>
      </c>
      <c r="L10" s="7">
        <v>0</v>
      </c>
      <c r="M10" s="7">
        <v>0</v>
      </c>
      <c r="N10" s="37">
        <f t="shared" si="0"/>
        <v>33.5</v>
      </c>
      <c r="O10" s="8"/>
      <c r="P10" s="40">
        <f t="shared" si="1"/>
        <v>9</v>
      </c>
      <c r="Q10" s="7">
        <f t="shared" si="2"/>
        <v>15.600000000000001</v>
      </c>
      <c r="R10" s="38">
        <f t="shared" si="3"/>
        <v>8.9</v>
      </c>
    </row>
    <row r="11" spans="1:18" x14ac:dyDescent="0.2">
      <c r="A11" s="16" t="s">
        <v>35</v>
      </c>
      <c r="B11" s="7">
        <v>0</v>
      </c>
      <c r="C11" s="7">
        <v>0</v>
      </c>
      <c r="D11" s="7" t="s">
        <v>29</v>
      </c>
      <c r="E11" s="7">
        <v>1.1000000000000001</v>
      </c>
      <c r="F11" s="7">
        <v>10.4</v>
      </c>
      <c r="G11" s="7">
        <v>6.5</v>
      </c>
      <c r="H11" s="7">
        <v>8</v>
      </c>
      <c r="I11" s="7">
        <v>11.9</v>
      </c>
      <c r="J11" s="7">
        <v>11.5</v>
      </c>
      <c r="K11" s="7">
        <v>1</v>
      </c>
      <c r="L11" s="7" t="s">
        <v>29</v>
      </c>
      <c r="M11" s="7" t="s">
        <v>29</v>
      </c>
      <c r="N11" s="37">
        <f t="shared" si="0"/>
        <v>50.4</v>
      </c>
      <c r="O11" s="8"/>
      <c r="P11" s="40">
        <f t="shared" si="1"/>
        <v>11.5</v>
      </c>
      <c r="Q11" s="7">
        <f t="shared" si="2"/>
        <v>26.4</v>
      </c>
      <c r="R11" s="38">
        <f t="shared" si="3"/>
        <v>12.5</v>
      </c>
    </row>
    <row r="12" spans="1:18" x14ac:dyDescent="0.2">
      <c r="A12" s="16" t="s">
        <v>36</v>
      </c>
      <c r="B12" s="7">
        <v>0</v>
      </c>
      <c r="C12" s="7">
        <v>0</v>
      </c>
      <c r="D12" s="7">
        <v>0</v>
      </c>
      <c r="E12" s="7">
        <v>0.1</v>
      </c>
      <c r="F12" s="7">
        <v>5.4</v>
      </c>
      <c r="G12" s="7">
        <v>9.3000000000000007</v>
      </c>
      <c r="H12" s="7">
        <v>8.6999999999999993</v>
      </c>
      <c r="I12" s="7">
        <v>14</v>
      </c>
      <c r="J12" s="7">
        <v>7.3</v>
      </c>
      <c r="K12" s="7">
        <v>2.2999999999999998</v>
      </c>
      <c r="L12" s="7" t="s">
        <v>29</v>
      </c>
      <c r="M12" s="7">
        <v>0</v>
      </c>
      <c r="N12" s="37">
        <f t="shared" si="0"/>
        <v>47.099999999999994</v>
      </c>
      <c r="O12" s="8"/>
      <c r="P12" s="40">
        <f t="shared" si="1"/>
        <v>5.5</v>
      </c>
      <c r="Q12" s="7">
        <f t="shared" si="2"/>
        <v>32</v>
      </c>
      <c r="R12" s="38">
        <f t="shared" si="3"/>
        <v>9.6</v>
      </c>
    </row>
    <row r="13" spans="1:18" x14ac:dyDescent="0.2">
      <c r="A13" s="16" t="s">
        <v>37</v>
      </c>
      <c r="B13" s="7">
        <v>0</v>
      </c>
      <c r="C13" s="7">
        <v>0</v>
      </c>
      <c r="D13" s="7">
        <v>0</v>
      </c>
      <c r="E13" s="7">
        <v>2.4</v>
      </c>
      <c r="F13" s="7">
        <v>5.5</v>
      </c>
      <c r="G13" s="7">
        <v>2.6</v>
      </c>
      <c r="H13" s="7">
        <v>7.1</v>
      </c>
      <c r="I13" s="7">
        <v>9.1</v>
      </c>
      <c r="J13" s="7">
        <v>15.8</v>
      </c>
      <c r="K13" s="7">
        <v>0.2</v>
      </c>
      <c r="L13" s="7">
        <v>0</v>
      </c>
      <c r="M13" s="7">
        <v>0</v>
      </c>
      <c r="N13" s="37">
        <f t="shared" si="0"/>
        <v>42.7</v>
      </c>
      <c r="O13" s="8"/>
      <c r="P13" s="40">
        <f t="shared" si="1"/>
        <v>7.9</v>
      </c>
      <c r="Q13" s="7">
        <f t="shared" si="2"/>
        <v>18.799999999999997</v>
      </c>
      <c r="R13" s="38">
        <f t="shared" si="3"/>
        <v>16</v>
      </c>
    </row>
    <row r="14" spans="1:18" x14ac:dyDescent="0.2">
      <c r="A14" s="16" t="s">
        <v>38</v>
      </c>
      <c r="B14" s="7">
        <v>0</v>
      </c>
      <c r="C14" s="7">
        <v>0</v>
      </c>
      <c r="D14" s="7">
        <v>0.1</v>
      </c>
      <c r="E14" s="7" t="s">
        <v>29</v>
      </c>
      <c r="F14" s="7">
        <v>0.2</v>
      </c>
      <c r="G14" s="7">
        <v>5.2</v>
      </c>
      <c r="H14" s="7">
        <v>5.9</v>
      </c>
      <c r="I14" s="7">
        <v>10</v>
      </c>
      <c r="J14" s="7">
        <v>12.2</v>
      </c>
      <c r="K14" s="7">
        <v>5</v>
      </c>
      <c r="L14" s="7">
        <v>0</v>
      </c>
      <c r="M14" s="7">
        <v>0</v>
      </c>
      <c r="N14" s="37">
        <f t="shared" si="0"/>
        <v>38.599999999999994</v>
      </c>
      <c r="O14" s="8"/>
      <c r="P14" s="40">
        <f t="shared" si="1"/>
        <v>0.30000000000000004</v>
      </c>
      <c r="Q14" s="7">
        <f t="shared" si="2"/>
        <v>21.1</v>
      </c>
      <c r="R14" s="38">
        <f t="shared" si="3"/>
        <v>17.2</v>
      </c>
    </row>
    <row r="15" spans="1:18" x14ac:dyDescent="0.2">
      <c r="A15" s="17" t="s">
        <v>39</v>
      </c>
      <c r="B15" s="35">
        <v>0</v>
      </c>
      <c r="C15" s="35">
        <v>0</v>
      </c>
      <c r="D15" s="35" t="s">
        <v>29</v>
      </c>
      <c r="E15" s="35" t="s">
        <v>29</v>
      </c>
      <c r="F15" s="35">
        <v>5.0999999999999996</v>
      </c>
      <c r="G15" s="35">
        <v>4.8</v>
      </c>
      <c r="H15" s="35">
        <v>8</v>
      </c>
      <c r="I15" s="35">
        <v>9.1999999999999993</v>
      </c>
      <c r="J15" s="35">
        <v>16.8</v>
      </c>
      <c r="K15" s="35">
        <v>0.1</v>
      </c>
      <c r="L15" s="35">
        <v>0.1</v>
      </c>
      <c r="M15" s="35">
        <v>0</v>
      </c>
      <c r="N15" s="39">
        <f t="shared" si="0"/>
        <v>44.1</v>
      </c>
      <c r="O15" s="15"/>
      <c r="P15" s="41">
        <f t="shared" si="1"/>
        <v>5.0999999999999996</v>
      </c>
      <c r="Q15" s="35">
        <f t="shared" si="2"/>
        <v>22</v>
      </c>
      <c r="R15" s="42">
        <f t="shared" si="3"/>
        <v>17.000000000000004</v>
      </c>
    </row>
    <row r="16" spans="1:18" x14ac:dyDescent="0.2">
      <c r="A16" s="17" t="s">
        <v>40</v>
      </c>
      <c r="B16" s="35">
        <v>0</v>
      </c>
      <c r="C16" s="35">
        <v>0</v>
      </c>
      <c r="D16" s="35">
        <v>0</v>
      </c>
      <c r="E16" s="35" t="s">
        <v>29</v>
      </c>
      <c r="F16" s="35">
        <v>2.9</v>
      </c>
      <c r="G16" s="35">
        <v>5.4</v>
      </c>
      <c r="H16" s="35">
        <v>7.1</v>
      </c>
      <c r="I16" s="35">
        <v>2.1</v>
      </c>
      <c r="J16" s="35">
        <v>2.2999999999999998</v>
      </c>
      <c r="K16" s="35">
        <v>0.8</v>
      </c>
      <c r="L16" s="35">
        <v>2.8</v>
      </c>
      <c r="M16" s="35">
        <v>0</v>
      </c>
      <c r="N16" s="39">
        <f t="shared" si="0"/>
        <v>23.400000000000002</v>
      </c>
      <c r="O16" s="15"/>
      <c r="P16" s="41">
        <f t="shared" si="1"/>
        <v>2.9</v>
      </c>
      <c r="Q16" s="35">
        <f t="shared" si="2"/>
        <v>14.6</v>
      </c>
      <c r="R16" s="42">
        <f t="shared" si="3"/>
        <v>5.8999999999999995</v>
      </c>
    </row>
    <row r="17" spans="1:18" x14ac:dyDescent="0.2">
      <c r="A17" s="17" t="s">
        <v>41</v>
      </c>
      <c r="B17" s="35">
        <v>0</v>
      </c>
      <c r="C17" s="35">
        <v>0</v>
      </c>
      <c r="D17" s="35">
        <v>0</v>
      </c>
      <c r="E17" s="35" t="s">
        <v>29</v>
      </c>
      <c r="F17" s="35">
        <v>1.8</v>
      </c>
      <c r="G17" s="35">
        <v>12.5</v>
      </c>
      <c r="H17" s="35">
        <v>5.3</v>
      </c>
      <c r="I17" s="35">
        <v>8.5</v>
      </c>
      <c r="J17" s="35">
        <v>2.9</v>
      </c>
      <c r="K17" s="35">
        <v>2.2000000000000002</v>
      </c>
      <c r="L17" s="35">
        <v>0.3</v>
      </c>
      <c r="M17" s="35">
        <v>0</v>
      </c>
      <c r="N17" s="39">
        <f t="shared" si="0"/>
        <v>33.5</v>
      </c>
      <c r="O17" s="15"/>
      <c r="P17" s="41">
        <f t="shared" si="1"/>
        <v>1.8</v>
      </c>
      <c r="Q17" s="35">
        <f t="shared" si="2"/>
        <v>26.3</v>
      </c>
      <c r="R17" s="42">
        <f t="shared" si="3"/>
        <v>5.3999999999999995</v>
      </c>
    </row>
    <row r="18" spans="1:18" x14ac:dyDescent="0.2">
      <c r="A18" s="17" t="s">
        <v>42</v>
      </c>
      <c r="B18" s="35">
        <v>0</v>
      </c>
      <c r="C18" s="35">
        <v>0</v>
      </c>
      <c r="D18" s="35">
        <v>0</v>
      </c>
      <c r="E18" s="35" t="s">
        <v>29</v>
      </c>
      <c r="F18" s="35">
        <v>4.3</v>
      </c>
      <c r="G18" s="35">
        <v>10</v>
      </c>
      <c r="H18" s="35">
        <v>5.5</v>
      </c>
      <c r="I18" s="35">
        <v>12.6</v>
      </c>
      <c r="J18" s="35">
        <v>9.3000000000000007</v>
      </c>
      <c r="K18" s="35">
        <v>6.6</v>
      </c>
      <c r="L18" s="35" t="s">
        <v>43</v>
      </c>
      <c r="M18" s="35">
        <v>0</v>
      </c>
      <c r="N18" s="39">
        <f t="shared" si="0"/>
        <v>48.300000000000004</v>
      </c>
      <c r="O18" s="15"/>
      <c r="P18" s="41">
        <f t="shared" si="1"/>
        <v>4.3</v>
      </c>
      <c r="Q18" s="35">
        <f t="shared" si="2"/>
        <v>28.1</v>
      </c>
      <c r="R18" s="42">
        <f t="shared" si="3"/>
        <v>15.9</v>
      </c>
    </row>
    <row r="19" spans="1:18" x14ac:dyDescent="0.2">
      <c r="A19" s="17" t="s">
        <v>44</v>
      </c>
      <c r="B19" s="35">
        <v>0</v>
      </c>
      <c r="C19" s="35">
        <v>0</v>
      </c>
      <c r="D19" s="35">
        <v>0</v>
      </c>
      <c r="E19" s="35">
        <v>0.4</v>
      </c>
      <c r="F19" s="35">
        <v>0.2</v>
      </c>
      <c r="G19" s="35">
        <v>16.5</v>
      </c>
      <c r="H19" s="35">
        <v>12.8</v>
      </c>
      <c r="I19" s="35">
        <v>11.9</v>
      </c>
      <c r="J19" s="35">
        <v>3.4</v>
      </c>
      <c r="K19" s="35">
        <v>1.8</v>
      </c>
      <c r="L19" s="35" t="s">
        <v>29</v>
      </c>
      <c r="M19" s="35">
        <v>0</v>
      </c>
      <c r="N19" s="39">
        <f t="shared" si="0"/>
        <v>47</v>
      </c>
      <c r="O19" s="15"/>
      <c r="P19" s="41">
        <f t="shared" si="1"/>
        <v>0.60000000000000009</v>
      </c>
      <c r="Q19" s="35">
        <f t="shared" si="2"/>
        <v>41.2</v>
      </c>
      <c r="R19" s="42">
        <f t="shared" si="3"/>
        <v>5.2</v>
      </c>
    </row>
    <row r="20" spans="1:18" x14ac:dyDescent="0.2">
      <c r="A20" s="17" t="s">
        <v>45</v>
      </c>
      <c r="B20" s="35">
        <v>0</v>
      </c>
      <c r="C20" s="35">
        <v>0</v>
      </c>
      <c r="D20" s="35">
        <v>0</v>
      </c>
      <c r="E20" s="35">
        <v>1.2</v>
      </c>
      <c r="F20" s="35">
        <v>6.5</v>
      </c>
      <c r="G20" s="35">
        <v>8.5</v>
      </c>
      <c r="H20" s="35">
        <v>17.7</v>
      </c>
      <c r="I20" s="35">
        <v>7.2</v>
      </c>
      <c r="J20" s="35">
        <v>6.6</v>
      </c>
      <c r="K20" s="35">
        <v>1</v>
      </c>
      <c r="L20" s="35">
        <v>1</v>
      </c>
      <c r="M20" s="35">
        <v>0</v>
      </c>
      <c r="N20" s="39">
        <f t="shared" si="0"/>
        <v>49.7</v>
      </c>
      <c r="O20" s="15"/>
      <c r="P20" s="41">
        <f t="shared" si="1"/>
        <v>7.7</v>
      </c>
      <c r="Q20" s="35">
        <f t="shared" si="2"/>
        <v>33.4</v>
      </c>
      <c r="R20" s="42">
        <f t="shared" si="3"/>
        <v>8.6</v>
      </c>
    </row>
    <row r="21" spans="1:18" x14ac:dyDescent="0.2">
      <c r="A21" s="17" t="s">
        <v>46</v>
      </c>
      <c r="B21" s="35">
        <v>0</v>
      </c>
      <c r="C21" s="35">
        <v>0</v>
      </c>
      <c r="D21" s="35">
        <v>0</v>
      </c>
      <c r="E21" s="35">
        <v>1.4</v>
      </c>
      <c r="F21" s="35">
        <v>5.3</v>
      </c>
      <c r="G21" s="35">
        <v>7.3</v>
      </c>
      <c r="H21" s="35">
        <v>12.5</v>
      </c>
      <c r="I21" s="35">
        <v>4.4000000000000004</v>
      </c>
      <c r="J21" s="35">
        <v>5</v>
      </c>
      <c r="K21" s="35">
        <v>11.7</v>
      </c>
      <c r="L21" s="35">
        <v>1.3</v>
      </c>
      <c r="M21" s="35" t="s">
        <v>29</v>
      </c>
      <c r="N21" s="39">
        <f t="shared" si="0"/>
        <v>48.899999999999991</v>
      </c>
      <c r="O21" s="15"/>
      <c r="P21" s="41">
        <f t="shared" si="1"/>
        <v>6.6999999999999993</v>
      </c>
      <c r="Q21" s="35">
        <f t="shared" si="2"/>
        <v>24.200000000000003</v>
      </c>
      <c r="R21" s="42">
        <f t="shared" si="3"/>
        <v>18</v>
      </c>
    </row>
    <row r="22" spans="1:18" x14ac:dyDescent="0.2">
      <c r="A22" s="17" t="s">
        <v>47</v>
      </c>
      <c r="B22" s="35">
        <v>0</v>
      </c>
      <c r="C22" s="35">
        <v>0</v>
      </c>
      <c r="D22" s="35" t="s">
        <v>29</v>
      </c>
      <c r="E22" s="35" t="s">
        <v>29</v>
      </c>
      <c r="F22" s="35">
        <v>1.3</v>
      </c>
      <c r="G22" s="35">
        <v>8.8000000000000007</v>
      </c>
      <c r="H22" s="35">
        <v>9.4</v>
      </c>
      <c r="I22" s="35">
        <v>13.1</v>
      </c>
      <c r="J22" s="35">
        <v>10</v>
      </c>
      <c r="K22" s="35">
        <v>3.7</v>
      </c>
      <c r="L22" s="35">
        <v>0.5</v>
      </c>
      <c r="M22" s="35">
        <v>0</v>
      </c>
      <c r="N22" s="39">
        <f t="shared" si="0"/>
        <v>46.800000000000004</v>
      </c>
      <c r="O22" s="15"/>
      <c r="P22" s="41">
        <f t="shared" si="1"/>
        <v>1.3</v>
      </c>
      <c r="Q22" s="35">
        <f t="shared" si="2"/>
        <v>31.300000000000004</v>
      </c>
      <c r="R22" s="42">
        <f t="shared" si="3"/>
        <v>14.2</v>
      </c>
    </row>
    <row r="23" spans="1:18" x14ac:dyDescent="0.2">
      <c r="A23" s="17" t="s">
        <v>48</v>
      </c>
      <c r="B23" s="35">
        <v>0</v>
      </c>
      <c r="C23" s="35">
        <v>0</v>
      </c>
      <c r="D23" s="35">
        <v>0.1</v>
      </c>
      <c r="E23" s="35" t="s">
        <v>29</v>
      </c>
      <c r="F23" s="35">
        <v>0.6</v>
      </c>
      <c r="G23" s="35">
        <v>12.1</v>
      </c>
      <c r="H23" s="35">
        <v>8.3000000000000007</v>
      </c>
      <c r="I23" s="35">
        <v>14</v>
      </c>
      <c r="J23" s="35">
        <v>9.9</v>
      </c>
      <c r="K23" s="35">
        <v>11.1</v>
      </c>
      <c r="L23" s="35">
        <v>1</v>
      </c>
      <c r="M23" s="35">
        <v>0</v>
      </c>
      <c r="N23" s="39">
        <f t="shared" si="0"/>
        <v>57.1</v>
      </c>
      <c r="O23" s="15"/>
      <c r="P23" s="41">
        <f t="shared" si="1"/>
        <v>0.7</v>
      </c>
      <c r="Q23" s="35">
        <f t="shared" si="2"/>
        <v>34.4</v>
      </c>
      <c r="R23" s="42">
        <f t="shared" si="3"/>
        <v>22</v>
      </c>
    </row>
    <row r="24" spans="1:18" x14ac:dyDescent="0.2">
      <c r="A24" s="17" t="s">
        <v>49</v>
      </c>
      <c r="B24" s="35">
        <v>0</v>
      </c>
      <c r="C24" s="35">
        <v>0</v>
      </c>
      <c r="D24" s="35">
        <v>0</v>
      </c>
      <c r="E24" s="35">
        <v>2.1</v>
      </c>
      <c r="F24" s="35">
        <v>7.2</v>
      </c>
      <c r="G24" s="35">
        <v>15.8</v>
      </c>
      <c r="H24" s="35">
        <v>14.8</v>
      </c>
      <c r="I24" s="35">
        <v>8.3000000000000007</v>
      </c>
      <c r="J24" s="35">
        <v>0.8</v>
      </c>
      <c r="K24" s="35">
        <v>8</v>
      </c>
      <c r="L24" s="35" t="s">
        <v>43</v>
      </c>
      <c r="M24" s="35" t="s">
        <v>29</v>
      </c>
      <c r="N24" s="39">
        <f t="shared" si="0"/>
        <v>57</v>
      </c>
      <c r="O24" s="15"/>
      <c r="P24" s="41">
        <f t="shared" si="1"/>
        <v>9.3000000000000007</v>
      </c>
      <c r="Q24" s="35">
        <f t="shared" si="2"/>
        <v>38.900000000000006</v>
      </c>
      <c r="R24" s="42">
        <f t="shared" si="3"/>
        <v>8.8000000000000007</v>
      </c>
    </row>
    <row r="25" spans="1:18" x14ac:dyDescent="0.2">
      <c r="A25" s="16" t="s">
        <v>50</v>
      </c>
      <c r="B25" s="7">
        <v>0</v>
      </c>
      <c r="C25" s="7">
        <v>0</v>
      </c>
      <c r="D25" s="7">
        <v>0</v>
      </c>
      <c r="E25" s="7">
        <v>0.8</v>
      </c>
      <c r="F25" s="7">
        <v>5.7</v>
      </c>
      <c r="G25" s="7">
        <v>10.1</v>
      </c>
      <c r="H25" s="7">
        <v>9.4</v>
      </c>
      <c r="I25" s="7">
        <v>8</v>
      </c>
      <c r="J25" s="7">
        <v>8.4</v>
      </c>
      <c r="K25" s="7">
        <v>4.4000000000000004</v>
      </c>
      <c r="L25" s="7">
        <v>0</v>
      </c>
      <c r="M25" s="7">
        <v>0</v>
      </c>
      <c r="N25" s="37">
        <f t="shared" si="0"/>
        <v>46.8</v>
      </c>
      <c r="O25" s="8"/>
      <c r="P25" s="40">
        <f t="shared" si="1"/>
        <v>6.5</v>
      </c>
      <c r="Q25" s="7">
        <f t="shared" si="2"/>
        <v>27.5</v>
      </c>
      <c r="R25" s="38">
        <f t="shared" si="3"/>
        <v>12.8</v>
      </c>
    </row>
    <row r="26" spans="1:18" x14ac:dyDescent="0.2">
      <c r="A26" s="16" t="s">
        <v>51</v>
      </c>
      <c r="B26" s="7">
        <v>0</v>
      </c>
      <c r="C26" s="7">
        <v>0</v>
      </c>
      <c r="D26" s="7">
        <v>0</v>
      </c>
      <c r="E26" s="7">
        <v>0.2</v>
      </c>
      <c r="F26" s="7">
        <v>11.6</v>
      </c>
      <c r="G26" s="7">
        <v>13.7</v>
      </c>
      <c r="H26" s="7">
        <v>8.9</v>
      </c>
      <c r="I26" s="7">
        <v>7.3</v>
      </c>
      <c r="J26" s="7">
        <v>7.5</v>
      </c>
      <c r="K26" s="7">
        <v>1.6</v>
      </c>
      <c r="L26" s="7" t="s">
        <v>29</v>
      </c>
      <c r="M26" s="7">
        <v>0</v>
      </c>
      <c r="N26" s="37">
        <f t="shared" si="0"/>
        <v>50.8</v>
      </c>
      <c r="O26" s="8"/>
      <c r="P26" s="40">
        <f t="shared" si="1"/>
        <v>11.799999999999999</v>
      </c>
      <c r="Q26" s="7">
        <f t="shared" si="2"/>
        <v>29.900000000000002</v>
      </c>
      <c r="R26" s="38">
        <f t="shared" si="3"/>
        <v>9.1</v>
      </c>
    </row>
    <row r="27" spans="1:18" x14ac:dyDescent="0.2">
      <c r="A27" s="16" t="s">
        <v>52</v>
      </c>
      <c r="B27" s="7">
        <v>0</v>
      </c>
      <c r="C27" s="7">
        <v>0</v>
      </c>
      <c r="D27" s="7" t="s">
        <v>29</v>
      </c>
      <c r="E27" s="7" t="s">
        <v>29</v>
      </c>
      <c r="F27" s="7">
        <v>1.9</v>
      </c>
      <c r="G27" s="7">
        <v>6</v>
      </c>
      <c r="H27" s="7">
        <v>10.8</v>
      </c>
      <c r="I27" s="7">
        <v>11.1</v>
      </c>
      <c r="J27" s="7">
        <v>10.5</v>
      </c>
      <c r="K27" s="7">
        <v>2.2000000000000002</v>
      </c>
      <c r="L27" s="7" t="s">
        <v>43</v>
      </c>
      <c r="M27" s="7">
        <v>0</v>
      </c>
      <c r="N27" s="37">
        <f t="shared" si="0"/>
        <v>42.500000000000007</v>
      </c>
      <c r="O27" s="8"/>
      <c r="P27" s="40">
        <f t="shared" si="1"/>
        <v>1.9</v>
      </c>
      <c r="Q27" s="7">
        <f t="shared" si="2"/>
        <v>27.9</v>
      </c>
      <c r="R27" s="38">
        <f t="shared" si="3"/>
        <v>12.7</v>
      </c>
    </row>
    <row r="28" spans="1:18" x14ac:dyDescent="0.2">
      <c r="A28" s="16" t="s">
        <v>53</v>
      </c>
      <c r="B28" s="7">
        <v>0</v>
      </c>
      <c r="C28" s="7">
        <v>0</v>
      </c>
      <c r="D28" s="7">
        <v>0.1</v>
      </c>
      <c r="E28" s="7">
        <v>1.6</v>
      </c>
      <c r="F28" s="7">
        <v>0.9</v>
      </c>
      <c r="G28" s="7">
        <v>0.3</v>
      </c>
      <c r="H28" s="7">
        <v>6.2</v>
      </c>
      <c r="I28" s="7">
        <v>7.5</v>
      </c>
      <c r="J28" s="7">
        <v>3.7</v>
      </c>
      <c r="K28" s="7">
        <v>4.0999999999999996</v>
      </c>
      <c r="L28" s="7" t="s">
        <v>29</v>
      </c>
      <c r="M28" s="7">
        <v>0</v>
      </c>
      <c r="N28" s="37">
        <f t="shared" si="0"/>
        <v>24.4</v>
      </c>
      <c r="O28" s="8"/>
      <c r="P28" s="40">
        <f t="shared" si="1"/>
        <v>2.6</v>
      </c>
      <c r="Q28" s="7">
        <f t="shared" si="2"/>
        <v>14</v>
      </c>
      <c r="R28" s="38">
        <f t="shared" si="3"/>
        <v>7.8</v>
      </c>
    </row>
    <row r="29" spans="1:18" x14ac:dyDescent="0.2">
      <c r="A29" s="16" t="s">
        <v>54</v>
      </c>
      <c r="B29" s="7">
        <v>0</v>
      </c>
      <c r="C29" s="7">
        <v>0</v>
      </c>
      <c r="D29" s="7">
        <v>0</v>
      </c>
      <c r="E29" s="7">
        <v>0.1</v>
      </c>
      <c r="F29" s="7">
        <v>3</v>
      </c>
      <c r="G29" s="7">
        <v>9.3000000000000007</v>
      </c>
      <c r="H29" s="7">
        <v>9.1</v>
      </c>
      <c r="I29" s="7">
        <v>9.1999999999999993</v>
      </c>
      <c r="J29" s="7">
        <v>6.1</v>
      </c>
      <c r="K29" s="7" t="s">
        <v>29</v>
      </c>
      <c r="L29" s="7">
        <v>0.1</v>
      </c>
      <c r="M29" s="7" t="s">
        <v>29</v>
      </c>
      <c r="N29" s="37">
        <f t="shared" si="0"/>
        <v>36.9</v>
      </c>
      <c r="O29" s="8"/>
      <c r="P29" s="40">
        <f t="shared" si="1"/>
        <v>3.1</v>
      </c>
      <c r="Q29" s="7">
        <f t="shared" si="2"/>
        <v>27.599999999999998</v>
      </c>
      <c r="R29" s="38">
        <f t="shared" si="3"/>
        <v>6.1999999999999993</v>
      </c>
    </row>
    <row r="30" spans="1:18" x14ac:dyDescent="0.2">
      <c r="A30" s="16" t="s">
        <v>55</v>
      </c>
      <c r="B30" s="7">
        <v>0</v>
      </c>
      <c r="C30" s="7">
        <v>0</v>
      </c>
      <c r="D30" s="7">
        <v>0</v>
      </c>
      <c r="E30" s="7">
        <v>0.1</v>
      </c>
      <c r="F30" s="7">
        <v>4.7</v>
      </c>
      <c r="G30" s="7">
        <v>7.2</v>
      </c>
      <c r="H30" s="7">
        <v>10.3</v>
      </c>
      <c r="I30" s="7">
        <v>9.5</v>
      </c>
      <c r="J30" s="7">
        <v>12.2</v>
      </c>
      <c r="K30" s="7">
        <v>0.5</v>
      </c>
      <c r="L30" s="7">
        <v>0.1</v>
      </c>
      <c r="M30" s="7">
        <v>0</v>
      </c>
      <c r="N30" s="37">
        <f t="shared" si="0"/>
        <v>44.6</v>
      </c>
      <c r="O30" s="8"/>
      <c r="P30" s="40">
        <f t="shared" si="1"/>
        <v>4.8</v>
      </c>
      <c r="Q30" s="7">
        <f t="shared" si="2"/>
        <v>27</v>
      </c>
      <c r="R30" s="38">
        <f t="shared" si="3"/>
        <v>12.799999999999999</v>
      </c>
    </row>
    <row r="31" spans="1:18" x14ac:dyDescent="0.2">
      <c r="A31" s="16" t="s">
        <v>56</v>
      </c>
      <c r="B31" s="7">
        <v>0</v>
      </c>
      <c r="C31" s="7">
        <v>0</v>
      </c>
      <c r="D31" s="7" t="s">
        <v>29</v>
      </c>
      <c r="E31" s="7">
        <v>0.4</v>
      </c>
      <c r="F31" s="7">
        <v>5.8</v>
      </c>
      <c r="G31" s="7">
        <v>7.7</v>
      </c>
      <c r="H31" s="7">
        <v>17.399999999999999</v>
      </c>
      <c r="I31" s="7">
        <v>8.8000000000000007</v>
      </c>
      <c r="J31" s="7">
        <v>13.9</v>
      </c>
      <c r="K31" s="7">
        <v>3.7</v>
      </c>
      <c r="L31" s="7">
        <v>0.3</v>
      </c>
      <c r="M31" s="7">
        <v>0</v>
      </c>
      <c r="N31" s="37">
        <f t="shared" si="0"/>
        <v>57.999999999999993</v>
      </c>
      <c r="O31" s="8"/>
      <c r="P31" s="40">
        <f t="shared" si="1"/>
        <v>6.2</v>
      </c>
      <c r="Q31" s="7">
        <f t="shared" si="2"/>
        <v>33.9</v>
      </c>
      <c r="R31" s="38">
        <f t="shared" si="3"/>
        <v>17.900000000000002</v>
      </c>
    </row>
    <row r="32" spans="1:18" x14ac:dyDescent="0.2">
      <c r="A32" s="16" t="s">
        <v>57</v>
      </c>
      <c r="B32" s="7">
        <v>0</v>
      </c>
      <c r="C32" s="7">
        <v>0</v>
      </c>
      <c r="D32" s="7" t="s">
        <v>29</v>
      </c>
      <c r="E32" s="7">
        <v>6.4</v>
      </c>
      <c r="F32" s="7">
        <v>1.2</v>
      </c>
      <c r="G32" s="7">
        <v>5.9</v>
      </c>
      <c r="H32" s="7">
        <v>19.600000000000001</v>
      </c>
      <c r="I32" s="7">
        <v>7</v>
      </c>
      <c r="J32" s="7">
        <v>9.1999999999999993</v>
      </c>
      <c r="K32" s="7">
        <v>0.6</v>
      </c>
      <c r="L32" s="7" t="s">
        <v>29</v>
      </c>
      <c r="M32" s="7">
        <v>0</v>
      </c>
      <c r="N32" s="37">
        <f t="shared" si="0"/>
        <v>49.9</v>
      </c>
      <c r="O32" s="8"/>
      <c r="P32" s="40">
        <f t="shared" si="1"/>
        <v>7.6000000000000005</v>
      </c>
      <c r="Q32" s="7">
        <f t="shared" si="2"/>
        <v>32.5</v>
      </c>
      <c r="R32" s="38">
        <f t="shared" si="3"/>
        <v>9.7999999999999989</v>
      </c>
    </row>
    <row r="33" spans="1:18" x14ac:dyDescent="0.2">
      <c r="A33" s="16" t="s">
        <v>58</v>
      </c>
      <c r="B33" s="7">
        <v>0</v>
      </c>
      <c r="C33" s="7">
        <v>0</v>
      </c>
      <c r="D33" s="7" t="s">
        <v>29</v>
      </c>
      <c r="E33" s="7" t="s">
        <v>29</v>
      </c>
      <c r="F33" s="7">
        <v>4.2</v>
      </c>
      <c r="G33" s="7">
        <v>8.1</v>
      </c>
      <c r="H33" s="7">
        <v>6</v>
      </c>
      <c r="I33" s="7">
        <v>11.3</v>
      </c>
      <c r="J33" s="7">
        <v>2.5</v>
      </c>
      <c r="K33" s="7">
        <v>0.1</v>
      </c>
      <c r="L33" s="7" t="s">
        <v>29</v>
      </c>
      <c r="M33" s="7">
        <v>0</v>
      </c>
      <c r="N33" s="37">
        <f t="shared" si="0"/>
        <v>32.200000000000003</v>
      </c>
      <c r="O33" s="8"/>
      <c r="P33" s="40">
        <f t="shared" si="1"/>
        <v>4.2</v>
      </c>
      <c r="Q33" s="7">
        <f t="shared" si="2"/>
        <v>25.4</v>
      </c>
      <c r="R33" s="38">
        <f t="shared" si="3"/>
        <v>2.6</v>
      </c>
    </row>
    <row r="34" spans="1:18" x14ac:dyDescent="0.2">
      <c r="A34" s="16" t="s">
        <v>59</v>
      </c>
      <c r="B34" s="7">
        <v>0</v>
      </c>
      <c r="C34" s="7">
        <v>0</v>
      </c>
      <c r="D34" s="7">
        <v>0</v>
      </c>
      <c r="E34" s="7">
        <v>1.8</v>
      </c>
      <c r="F34" s="7">
        <v>10.199999999999999</v>
      </c>
      <c r="G34" s="7">
        <v>8.5</v>
      </c>
      <c r="H34" s="7">
        <v>16</v>
      </c>
      <c r="I34" s="7">
        <v>6</v>
      </c>
      <c r="J34" s="7">
        <v>9.4</v>
      </c>
      <c r="K34" s="7">
        <v>2.4</v>
      </c>
      <c r="L34" s="7">
        <v>0</v>
      </c>
      <c r="M34" s="7">
        <v>0</v>
      </c>
      <c r="N34" s="37">
        <f t="shared" si="0"/>
        <v>54.3</v>
      </c>
      <c r="O34" s="8"/>
      <c r="P34" s="40">
        <f t="shared" si="1"/>
        <v>12</v>
      </c>
      <c r="Q34" s="7">
        <f t="shared" si="2"/>
        <v>30.5</v>
      </c>
      <c r="R34" s="38">
        <f t="shared" si="3"/>
        <v>11.8</v>
      </c>
    </row>
    <row r="35" spans="1:18" x14ac:dyDescent="0.2">
      <c r="A35" s="17" t="s">
        <v>60</v>
      </c>
      <c r="B35" s="35">
        <v>0</v>
      </c>
      <c r="C35" s="35">
        <v>0</v>
      </c>
      <c r="D35" s="35" t="s">
        <v>29</v>
      </c>
      <c r="E35" s="35" t="s">
        <v>29</v>
      </c>
      <c r="F35" s="35">
        <v>3.2</v>
      </c>
      <c r="G35" s="35">
        <v>12.2</v>
      </c>
      <c r="H35" s="35">
        <v>3.8</v>
      </c>
      <c r="I35" s="35">
        <v>7.1</v>
      </c>
      <c r="J35" s="35">
        <v>2.8</v>
      </c>
      <c r="K35" s="35">
        <v>4.3</v>
      </c>
      <c r="L35" s="35">
        <v>0.1</v>
      </c>
      <c r="M35" s="35">
        <v>0</v>
      </c>
      <c r="N35" s="39">
        <f t="shared" si="0"/>
        <v>33.5</v>
      </c>
      <c r="O35" s="15"/>
      <c r="P35" s="41">
        <f t="shared" si="1"/>
        <v>3.2</v>
      </c>
      <c r="Q35" s="35">
        <f t="shared" si="2"/>
        <v>23.1</v>
      </c>
      <c r="R35" s="42">
        <f t="shared" si="3"/>
        <v>7.1999999999999993</v>
      </c>
    </row>
    <row r="36" spans="1:18" x14ac:dyDescent="0.2">
      <c r="A36" s="17" t="s">
        <v>61</v>
      </c>
      <c r="B36" s="35">
        <v>0</v>
      </c>
      <c r="C36" s="35">
        <v>0</v>
      </c>
      <c r="D36" s="35">
        <v>0</v>
      </c>
      <c r="E36" s="35" t="s">
        <v>29</v>
      </c>
      <c r="F36" s="35">
        <v>10.3</v>
      </c>
      <c r="G36" s="35">
        <v>10.6</v>
      </c>
      <c r="H36" s="35">
        <v>7.2</v>
      </c>
      <c r="I36" s="35">
        <v>14.9</v>
      </c>
      <c r="J36" s="35">
        <v>5</v>
      </c>
      <c r="K36" s="35">
        <v>3.2</v>
      </c>
      <c r="L36" s="35">
        <v>0</v>
      </c>
      <c r="M36" s="35">
        <v>0</v>
      </c>
      <c r="N36" s="39">
        <f t="shared" si="0"/>
        <v>51.2</v>
      </c>
      <c r="O36" s="15"/>
      <c r="P36" s="41">
        <f t="shared" si="1"/>
        <v>10.3</v>
      </c>
      <c r="Q36" s="35">
        <f t="shared" si="2"/>
        <v>32.700000000000003</v>
      </c>
      <c r="R36" s="42">
        <f t="shared" si="3"/>
        <v>8.1999999999999993</v>
      </c>
    </row>
    <row r="37" spans="1:18" x14ac:dyDescent="0.2">
      <c r="A37" s="17" t="s">
        <v>62</v>
      </c>
      <c r="B37" s="35">
        <v>0</v>
      </c>
      <c r="C37" s="35">
        <v>0</v>
      </c>
      <c r="D37" s="35">
        <v>0</v>
      </c>
      <c r="E37" s="35">
        <v>0.2</v>
      </c>
      <c r="F37" s="35">
        <v>0.6</v>
      </c>
      <c r="G37" s="35">
        <v>5.7</v>
      </c>
      <c r="H37" s="35">
        <v>15.9</v>
      </c>
      <c r="I37" s="35">
        <v>8.6999999999999993</v>
      </c>
      <c r="J37" s="35">
        <v>19.8</v>
      </c>
      <c r="K37" s="35">
        <v>9.5</v>
      </c>
      <c r="L37" s="35">
        <v>1.6</v>
      </c>
      <c r="M37" s="35">
        <v>0</v>
      </c>
      <c r="N37" s="39">
        <f t="shared" si="0"/>
        <v>62</v>
      </c>
      <c r="O37" s="15"/>
      <c r="P37" s="41">
        <f t="shared" si="1"/>
        <v>0.8</v>
      </c>
      <c r="Q37" s="35">
        <f t="shared" si="2"/>
        <v>30.3</v>
      </c>
      <c r="R37" s="42">
        <f t="shared" si="3"/>
        <v>30.900000000000002</v>
      </c>
    </row>
    <row r="38" spans="1:18" x14ac:dyDescent="0.2">
      <c r="A38" s="17" t="s">
        <v>63</v>
      </c>
      <c r="B38" s="35">
        <v>0</v>
      </c>
      <c r="C38" s="35" t="s">
        <v>29</v>
      </c>
      <c r="D38" s="35" t="s">
        <v>29</v>
      </c>
      <c r="E38" s="35">
        <v>0.5</v>
      </c>
      <c r="F38" s="35">
        <v>1.5</v>
      </c>
      <c r="G38" s="35">
        <v>7.7</v>
      </c>
      <c r="H38" s="35">
        <v>8.8000000000000007</v>
      </c>
      <c r="I38" s="35">
        <v>11.5</v>
      </c>
      <c r="J38" s="35">
        <v>16.3</v>
      </c>
      <c r="K38" s="35">
        <v>3.3</v>
      </c>
      <c r="L38" s="35">
        <v>0.4</v>
      </c>
      <c r="M38" s="35">
        <v>0</v>
      </c>
      <c r="N38" s="39">
        <f t="shared" si="0"/>
        <v>49.999999999999993</v>
      </c>
      <c r="O38" s="15"/>
      <c r="P38" s="41">
        <f t="shared" si="1"/>
        <v>2</v>
      </c>
      <c r="Q38" s="35">
        <f t="shared" si="2"/>
        <v>28</v>
      </c>
      <c r="R38" s="42">
        <f t="shared" si="3"/>
        <v>20</v>
      </c>
    </row>
    <row r="39" spans="1:18" x14ac:dyDescent="0.2">
      <c r="A39" s="17" t="s">
        <v>64</v>
      </c>
      <c r="B39" s="35">
        <v>0</v>
      </c>
      <c r="C39" s="35">
        <v>0</v>
      </c>
      <c r="D39" s="35" t="s">
        <v>29</v>
      </c>
      <c r="E39" s="35">
        <v>0</v>
      </c>
      <c r="F39" s="35">
        <v>3.8</v>
      </c>
      <c r="G39" s="35">
        <v>7.7</v>
      </c>
      <c r="H39" s="35">
        <v>5.0999999999999996</v>
      </c>
      <c r="I39" s="35">
        <v>6.4</v>
      </c>
      <c r="J39" s="35">
        <v>4.7</v>
      </c>
      <c r="K39" s="35">
        <v>0.9</v>
      </c>
      <c r="L39" s="35">
        <v>0.1</v>
      </c>
      <c r="M39" s="35">
        <v>0</v>
      </c>
      <c r="N39" s="39">
        <f t="shared" si="0"/>
        <v>28.7</v>
      </c>
      <c r="O39" s="15"/>
      <c r="P39" s="41">
        <f t="shared" si="1"/>
        <v>3.8</v>
      </c>
      <c r="Q39" s="35">
        <f t="shared" si="2"/>
        <v>19.200000000000003</v>
      </c>
      <c r="R39" s="42">
        <f t="shared" si="3"/>
        <v>5.7</v>
      </c>
    </row>
    <row r="40" spans="1:18" x14ac:dyDescent="0.2">
      <c r="A40" s="17" t="s">
        <v>65</v>
      </c>
      <c r="B40" s="35">
        <v>0</v>
      </c>
      <c r="C40" s="35">
        <v>0</v>
      </c>
      <c r="D40" s="35">
        <v>0</v>
      </c>
      <c r="E40" s="35">
        <v>4.5999999999999996</v>
      </c>
      <c r="F40" s="35">
        <v>4.0999999999999996</v>
      </c>
      <c r="G40" s="35">
        <v>9.3000000000000007</v>
      </c>
      <c r="H40" s="35">
        <v>6.3</v>
      </c>
      <c r="I40" s="35">
        <v>15.7</v>
      </c>
      <c r="J40" s="35">
        <v>14.4</v>
      </c>
      <c r="K40" s="35">
        <v>3.2</v>
      </c>
      <c r="L40" s="35" t="s">
        <v>29</v>
      </c>
      <c r="M40" s="35">
        <v>0</v>
      </c>
      <c r="N40" s="39">
        <f t="shared" si="0"/>
        <v>57.6</v>
      </c>
      <c r="O40" s="15"/>
      <c r="P40" s="41">
        <f t="shared" si="1"/>
        <v>8.6999999999999993</v>
      </c>
      <c r="Q40" s="35">
        <f t="shared" si="2"/>
        <v>31.3</v>
      </c>
      <c r="R40" s="42">
        <f t="shared" si="3"/>
        <v>17.600000000000001</v>
      </c>
    </row>
    <row r="41" spans="1:18" x14ac:dyDescent="0.2">
      <c r="A41" s="17" t="s">
        <v>66</v>
      </c>
      <c r="B41" s="35">
        <v>0</v>
      </c>
      <c r="C41" s="35">
        <v>0</v>
      </c>
      <c r="D41" s="35" t="s">
        <v>29</v>
      </c>
      <c r="E41" s="35">
        <v>1.1000000000000001</v>
      </c>
      <c r="F41" s="35">
        <v>12.1</v>
      </c>
      <c r="G41" s="35">
        <v>13.4</v>
      </c>
      <c r="H41" s="35">
        <v>10.199999999999999</v>
      </c>
      <c r="I41" s="35">
        <v>4.5999999999999996</v>
      </c>
      <c r="J41" s="35">
        <v>5.9</v>
      </c>
      <c r="K41" s="35">
        <v>1.2</v>
      </c>
      <c r="L41" s="35" t="s">
        <v>29</v>
      </c>
      <c r="M41" s="35">
        <v>0</v>
      </c>
      <c r="N41" s="39">
        <f t="shared" si="0"/>
        <v>48.5</v>
      </c>
      <c r="O41" s="15"/>
      <c r="P41" s="41">
        <f t="shared" si="1"/>
        <v>13.2</v>
      </c>
      <c r="Q41" s="35">
        <f t="shared" si="2"/>
        <v>28.200000000000003</v>
      </c>
      <c r="R41" s="42">
        <f t="shared" si="3"/>
        <v>7.1000000000000005</v>
      </c>
    </row>
    <row r="42" spans="1:18" x14ac:dyDescent="0.2">
      <c r="A42" s="17" t="s">
        <v>67</v>
      </c>
      <c r="B42" s="35">
        <v>0</v>
      </c>
      <c r="C42" s="35">
        <v>0</v>
      </c>
      <c r="D42" s="35" t="s">
        <v>29</v>
      </c>
      <c r="E42" s="35" t="s">
        <v>29</v>
      </c>
      <c r="F42" s="35">
        <v>5.7</v>
      </c>
      <c r="G42" s="35">
        <v>15.6</v>
      </c>
      <c r="H42" s="35">
        <v>4.0999999999999996</v>
      </c>
      <c r="I42" s="35">
        <v>8</v>
      </c>
      <c r="J42" s="35">
        <v>8.9</v>
      </c>
      <c r="K42" s="35">
        <v>13.3</v>
      </c>
      <c r="L42" s="35" t="s">
        <v>29</v>
      </c>
      <c r="M42" s="35">
        <v>0</v>
      </c>
      <c r="N42" s="39">
        <f t="shared" si="0"/>
        <v>55.599999999999994</v>
      </c>
      <c r="O42" s="15"/>
      <c r="P42" s="41">
        <f t="shared" si="1"/>
        <v>5.7</v>
      </c>
      <c r="Q42" s="35">
        <f t="shared" si="2"/>
        <v>27.7</v>
      </c>
      <c r="R42" s="42">
        <f t="shared" si="3"/>
        <v>22.200000000000003</v>
      </c>
    </row>
    <row r="43" spans="1:18" x14ac:dyDescent="0.2">
      <c r="A43" s="17" t="s">
        <v>68</v>
      </c>
      <c r="B43" s="35">
        <v>0</v>
      </c>
      <c r="C43" s="35">
        <v>0</v>
      </c>
      <c r="D43" s="35" t="s">
        <v>29</v>
      </c>
      <c r="E43" s="35" t="s">
        <v>29</v>
      </c>
      <c r="F43" s="35">
        <v>3.2</v>
      </c>
      <c r="G43" s="35">
        <v>4.0999999999999996</v>
      </c>
      <c r="H43" s="35">
        <v>28.9</v>
      </c>
      <c r="I43" s="35">
        <v>12</v>
      </c>
      <c r="J43" s="35">
        <v>6.7</v>
      </c>
      <c r="K43" s="35">
        <v>7.5</v>
      </c>
      <c r="L43" s="35">
        <v>0.2</v>
      </c>
      <c r="M43" s="35">
        <v>0</v>
      </c>
      <c r="N43" s="39">
        <f t="shared" si="0"/>
        <v>62.6</v>
      </c>
      <c r="O43" s="15"/>
      <c r="P43" s="41">
        <f t="shared" si="1"/>
        <v>3.2</v>
      </c>
      <c r="Q43" s="35">
        <f t="shared" si="2"/>
        <v>45</v>
      </c>
      <c r="R43" s="42">
        <f t="shared" si="3"/>
        <v>14.399999999999999</v>
      </c>
    </row>
    <row r="44" spans="1:18" x14ac:dyDescent="0.2">
      <c r="A44" s="17" t="s">
        <v>69</v>
      </c>
      <c r="B44" s="35">
        <v>0</v>
      </c>
      <c r="C44" s="35">
        <v>0</v>
      </c>
      <c r="D44" s="35" t="s">
        <v>29</v>
      </c>
      <c r="E44" s="35">
        <v>1.7</v>
      </c>
      <c r="F44" s="35">
        <v>2.1</v>
      </c>
      <c r="G44" s="35">
        <v>8.5</v>
      </c>
      <c r="H44" s="35">
        <v>13.3</v>
      </c>
      <c r="I44" s="35">
        <v>8</v>
      </c>
      <c r="J44" s="35">
        <v>8.8000000000000007</v>
      </c>
      <c r="K44" s="35">
        <v>1.1000000000000001</v>
      </c>
      <c r="L44" s="35" t="s">
        <v>29</v>
      </c>
      <c r="M44" s="35">
        <v>0</v>
      </c>
      <c r="N44" s="39">
        <f t="shared" si="0"/>
        <v>43.500000000000007</v>
      </c>
      <c r="O44" s="15"/>
      <c r="P44" s="41">
        <f t="shared" si="1"/>
        <v>3.8</v>
      </c>
      <c r="Q44" s="35">
        <f t="shared" si="2"/>
        <v>29.8</v>
      </c>
      <c r="R44" s="42">
        <f t="shared" si="3"/>
        <v>9.9</v>
      </c>
    </row>
    <row r="45" spans="1:18" x14ac:dyDescent="0.2">
      <c r="A45" s="16" t="s">
        <v>70</v>
      </c>
      <c r="B45" s="7">
        <v>0</v>
      </c>
      <c r="C45" s="7">
        <v>0</v>
      </c>
      <c r="D45" s="7">
        <v>0</v>
      </c>
      <c r="E45" s="7">
        <v>0.1</v>
      </c>
      <c r="F45" s="7">
        <v>1.5</v>
      </c>
      <c r="G45" s="7">
        <v>3.8</v>
      </c>
      <c r="H45" s="7">
        <v>7.5</v>
      </c>
      <c r="I45" s="7">
        <v>6.4</v>
      </c>
      <c r="J45" s="7">
        <v>12.3</v>
      </c>
      <c r="K45" s="7">
        <v>0.2</v>
      </c>
      <c r="L45" s="7" t="s">
        <v>29</v>
      </c>
      <c r="M45" s="7">
        <v>0</v>
      </c>
      <c r="N45" s="37">
        <f t="shared" si="0"/>
        <v>31.8</v>
      </c>
      <c r="O45" s="8"/>
      <c r="P45" s="40">
        <f t="shared" si="1"/>
        <v>1.6</v>
      </c>
      <c r="Q45" s="7">
        <f t="shared" si="2"/>
        <v>17.700000000000003</v>
      </c>
      <c r="R45" s="38">
        <f t="shared" si="3"/>
        <v>12.5</v>
      </c>
    </row>
    <row r="46" spans="1:18" x14ac:dyDescent="0.2">
      <c r="A46" s="16" t="s">
        <v>71</v>
      </c>
      <c r="B46" s="7">
        <v>0</v>
      </c>
      <c r="C46" s="7">
        <v>0</v>
      </c>
      <c r="D46" s="7">
        <v>0</v>
      </c>
      <c r="E46" s="7" t="s">
        <v>29</v>
      </c>
      <c r="F46" s="7">
        <v>0.3</v>
      </c>
      <c r="G46" s="7">
        <v>3.9</v>
      </c>
      <c r="H46" s="7">
        <v>13.9</v>
      </c>
      <c r="I46" s="7">
        <v>8.3000000000000007</v>
      </c>
      <c r="J46" s="7">
        <v>10.3</v>
      </c>
      <c r="K46" s="7">
        <v>2.2000000000000002</v>
      </c>
      <c r="L46" s="7" t="s">
        <v>29</v>
      </c>
      <c r="M46" s="7">
        <v>0</v>
      </c>
      <c r="N46" s="37">
        <f t="shared" si="0"/>
        <v>38.900000000000006</v>
      </c>
      <c r="O46" s="8"/>
      <c r="P46" s="40">
        <f t="shared" si="1"/>
        <v>0.3</v>
      </c>
      <c r="Q46" s="7">
        <f t="shared" si="2"/>
        <v>26.1</v>
      </c>
      <c r="R46" s="38">
        <f t="shared" si="3"/>
        <v>12.5</v>
      </c>
    </row>
    <row r="47" spans="1:18" x14ac:dyDescent="0.2">
      <c r="A47" s="16" t="s">
        <v>72</v>
      </c>
      <c r="B47" s="7">
        <v>0</v>
      </c>
      <c r="C47" s="7">
        <v>0</v>
      </c>
      <c r="D47" s="7">
        <v>0</v>
      </c>
      <c r="E47" s="7">
        <v>1.7</v>
      </c>
      <c r="F47" s="7">
        <v>2</v>
      </c>
      <c r="G47" s="7">
        <v>7.2</v>
      </c>
      <c r="H47" s="7">
        <v>5.4</v>
      </c>
      <c r="I47" s="7">
        <v>9.6999999999999993</v>
      </c>
      <c r="J47" s="7">
        <v>11.4</v>
      </c>
      <c r="K47" s="7">
        <v>3.4</v>
      </c>
      <c r="L47" s="7" t="s">
        <v>43</v>
      </c>
      <c r="M47" s="7">
        <v>0</v>
      </c>
      <c r="N47" s="37">
        <f t="shared" si="0"/>
        <v>40.799999999999997</v>
      </c>
      <c r="O47" s="8"/>
      <c r="P47" s="40">
        <f t="shared" si="1"/>
        <v>3.7</v>
      </c>
      <c r="Q47" s="7">
        <f t="shared" si="2"/>
        <v>22.3</v>
      </c>
      <c r="R47" s="38">
        <f t="shared" si="3"/>
        <v>14.8</v>
      </c>
    </row>
    <row r="48" spans="1:18" x14ac:dyDescent="0.2">
      <c r="A48" s="16" t="s">
        <v>73</v>
      </c>
      <c r="B48" s="7">
        <v>0</v>
      </c>
      <c r="C48" s="7">
        <v>0</v>
      </c>
      <c r="D48" s="7">
        <v>0</v>
      </c>
      <c r="E48" s="7">
        <v>2.9</v>
      </c>
      <c r="F48" s="7">
        <v>6.5</v>
      </c>
      <c r="G48" s="7">
        <v>10.1</v>
      </c>
      <c r="H48" s="7">
        <v>5</v>
      </c>
      <c r="I48" s="7">
        <v>5.2</v>
      </c>
      <c r="J48" s="7">
        <v>10</v>
      </c>
      <c r="K48" s="7">
        <v>2</v>
      </c>
      <c r="L48" s="7" t="s">
        <v>43</v>
      </c>
      <c r="M48" s="7">
        <v>0</v>
      </c>
      <c r="N48" s="37">
        <f t="shared" si="0"/>
        <v>41.7</v>
      </c>
      <c r="O48" s="8"/>
      <c r="P48" s="40">
        <f t="shared" si="1"/>
        <v>9.4</v>
      </c>
      <c r="Q48" s="7">
        <f t="shared" si="2"/>
        <v>20.3</v>
      </c>
      <c r="R48" s="38">
        <f t="shared" si="3"/>
        <v>12</v>
      </c>
    </row>
    <row r="49" spans="1:18" x14ac:dyDescent="0.2">
      <c r="A49" s="16" t="s">
        <v>74</v>
      </c>
      <c r="B49" s="7">
        <v>0</v>
      </c>
      <c r="C49" s="7">
        <v>0</v>
      </c>
      <c r="D49" s="7" t="s">
        <v>29</v>
      </c>
      <c r="E49" s="7">
        <v>0.1</v>
      </c>
      <c r="F49" s="7">
        <v>4.8</v>
      </c>
      <c r="G49" s="7">
        <v>12.9</v>
      </c>
      <c r="H49" s="7">
        <v>18</v>
      </c>
      <c r="I49" s="7">
        <v>8.9</v>
      </c>
      <c r="J49" s="7">
        <v>4.5999999999999996</v>
      </c>
      <c r="K49" s="7">
        <v>2.8</v>
      </c>
      <c r="L49" s="7">
        <v>2</v>
      </c>
      <c r="M49" s="7" t="s">
        <v>29</v>
      </c>
      <c r="N49" s="37">
        <f t="shared" si="0"/>
        <v>54.099999999999994</v>
      </c>
      <c r="O49" s="8"/>
      <c r="P49" s="40">
        <f t="shared" si="1"/>
        <v>4.8999999999999995</v>
      </c>
      <c r="Q49" s="7">
        <f t="shared" si="2"/>
        <v>39.799999999999997</v>
      </c>
      <c r="R49" s="38">
        <f t="shared" si="3"/>
        <v>9.3999999999999986</v>
      </c>
    </row>
    <row r="50" spans="1:18" x14ac:dyDescent="0.2">
      <c r="A50" s="16" t="s">
        <v>75</v>
      </c>
      <c r="B50" s="7">
        <v>0</v>
      </c>
      <c r="C50" s="7">
        <v>0</v>
      </c>
      <c r="D50" s="7" t="s">
        <v>29</v>
      </c>
      <c r="E50" s="7">
        <v>0.2</v>
      </c>
      <c r="F50" s="7">
        <v>4.2</v>
      </c>
      <c r="G50" s="7">
        <v>8.3000000000000007</v>
      </c>
      <c r="H50" s="7">
        <v>14.9</v>
      </c>
      <c r="I50" s="7">
        <v>19.600000000000001</v>
      </c>
      <c r="J50" s="7">
        <v>9.9</v>
      </c>
      <c r="K50" s="7">
        <v>3.9</v>
      </c>
      <c r="L50" s="7" t="s">
        <v>29</v>
      </c>
      <c r="M50" s="7" t="s">
        <v>29</v>
      </c>
      <c r="N50" s="37">
        <f t="shared" si="0"/>
        <v>61</v>
      </c>
      <c r="O50" s="8"/>
      <c r="P50" s="40">
        <f t="shared" si="1"/>
        <v>4.4000000000000004</v>
      </c>
      <c r="Q50" s="7">
        <f t="shared" si="2"/>
        <v>42.800000000000004</v>
      </c>
      <c r="R50" s="38">
        <f t="shared" si="3"/>
        <v>13.8</v>
      </c>
    </row>
    <row r="51" spans="1:18" x14ac:dyDescent="0.2">
      <c r="A51" s="16" t="s">
        <v>76</v>
      </c>
      <c r="B51" s="7">
        <v>0</v>
      </c>
      <c r="C51" s="7">
        <v>0</v>
      </c>
      <c r="D51" s="7" t="s">
        <v>29</v>
      </c>
      <c r="E51" s="7">
        <v>0.4</v>
      </c>
      <c r="F51" s="7">
        <v>2.2999999999999998</v>
      </c>
      <c r="G51" s="7">
        <v>7</v>
      </c>
      <c r="H51" s="7">
        <v>14.8</v>
      </c>
      <c r="I51" s="7">
        <v>12.8</v>
      </c>
      <c r="J51" s="7">
        <v>5.0999999999999996</v>
      </c>
      <c r="K51" s="7">
        <v>1.8</v>
      </c>
      <c r="L51" s="7" t="s">
        <v>29</v>
      </c>
      <c r="M51" s="7">
        <v>0</v>
      </c>
      <c r="N51" s="37">
        <f t="shared" si="0"/>
        <v>44.199999999999996</v>
      </c>
      <c r="O51" s="8"/>
      <c r="P51" s="40">
        <f t="shared" si="1"/>
        <v>2.6999999999999997</v>
      </c>
      <c r="Q51" s="7">
        <f t="shared" si="2"/>
        <v>34.6</v>
      </c>
      <c r="R51" s="38">
        <f t="shared" si="3"/>
        <v>6.8999999999999995</v>
      </c>
    </row>
    <row r="52" spans="1:18" x14ac:dyDescent="0.2">
      <c r="A52" s="16" t="s">
        <v>77</v>
      </c>
      <c r="B52" s="7">
        <v>0</v>
      </c>
      <c r="C52" s="7">
        <v>0</v>
      </c>
      <c r="D52" s="7">
        <v>0</v>
      </c>
      <c r="E52" s="7">
        <v>0.2</v>
      </c>
      <c r="F52" s="7">
        <v>3.1</v>
      </c>
      <c r="G52" s="7">
        <v>6.9</v>
      </c>
      <c r="H52" s="7">
        <v>16</v>
      </c>
      <c r="I52" s="7">
        <v>6.2</v>
      </c>
      <c r="J52" s="7">
        <v>4.3</v>
      </c>
      <c r="K52" s="7">
        <v>0.6</v>
      </c>
      <c r="L52" s="7" t="s">
        <v>29</v>
      </c>
      <c r="M52" s="7">
        <v>0</v>
      </c>
      <c r="N52" s="37">
        <f t="shared" si="0"/>
        <v>37.300000000000004</v>
      </c>
      <c r="O52" s="8"/>
      <c r="P52" s="40">
        <f t="shared" si="1"/>
        <v>3.3000000000000003</v>
      </c>
      <c r="Q52" s="7">
        <f t="shared" si="2"/>
        <v>29.099999999999998</v>
      </c>
      <c r="R52" s="38">
        <f t="shared" si="3"/>
        <v>4.8999999999999995</v>
      </c>
    </row>
    <row r="53" spans="1:18" x14ac:dyDescent="0.2">
      <c r="A53" s="16" t="s">
        <v>78</v>
      </c>
      <c r="B53" s="7">
        <v>0</v>
      </c>
      <c r="C53" s="7">
        <v>0</v>
      </c>
      <c r="D53" s="7">
        <v>0</v>
      </c>
      <c r="E53" s="7">
        <v>1.9</v>
      </c>
      <c r="F53" s="7">
        <v>4.3</v>
      </c>
      <c r="G53" s="7">
        <v>10.6</v>
      </c>
      <c r="H53" s="7">
        <v>11.5</v>
      </c>
      <c r="I53" s="7">
        <v>14.9</v>
      </c>
      <c r="J53" s="7">
        <v>9.6</v>
      </c>
      <c r="K53" s="7">
        <v>1.6</v>
      </c>
      <c r="L53" s="7">
        <v>0</v>
      </c>
      <c r="M53" s="7">
        <v>0</v>
      </c>
      <c r="N53" s="37">
        <f t="shared" si="0"/>
        <v>54.4</v>
      </c>
      <c r="O53" s="8"/>
      <c r="P53" s="40">
        <f t="shared" si="1"/>
        <v>6.1999999999999993</v>
      </c>
      <c r="Q53" s="7">
        <f t="shared" si="2"/>
        <v>37</v>
      </c>
      <c r="R53" s="38">
        <f t="shared" si="3"/>
        <v>11.2</v>
      </c>
    </row>
    <row r="54" spans="1:18" x14ac:dyDescent="0.2">
      <c r="A54" s="16" t="s">
        <v>79</v>
      </c>
      <c r="B54" s="7">
        <v>0</v>
      </c>
      <c r="C54" s="7">
        <v>0</v>
      </c>
      <c r="D54" s="7" t="s">
        <v>29</v>
      </c>
      <c r="E54" s="7">
        <v>0.4</v>
      </c>
      <c r="F54" s="7">
        <v>0.4</v>
      </c>
      <c r="G54" s="7">
        <v>3.6</v>
      </c>
      <c r="H54" s="7">
        <v>10.9</v>
      </c>
      <c r="I54" s="7">
        <v>12.6</v>
      </c>
      <c r="J54" s="7">
        <v>11.8</v>
      </c>
      <c r="K54" s="7">
        <v>2.8</v>
      </c>
      <c r="L54" s="7">
        <v>1.6</v>
      </c>
      <c r="M54" s="7">
        <v>0</v>
      </c>
      <c r="N54" s="37">
        <f t="shared" si="0"/>
        <v>44.1</v>
      </c>
      <c r="O54" s="8"/>
      <c r="P54" s="40">
        <f t="shared" si="1"/>
        <v>0.8</v>
      </c>
      <c r="Q54" s="7">
        <f t="shared" si="2"/>
        <v>27.1</v>
      </c>
      <c r="R54" s="38">
        <f t="shared" si="3"/>
        <v>16.200000000000003</v>
      </c>
    </row>
    <row r="55" spans="1:18" x14ac:dyDescent="0.2">
      <c r="A55" s="17" t="s">
        <v>80</v>
      </c>
      <c r="B55" s="35">
        <v>0</v>
      </c>
      <c r="C55" s="35">
        <v>0</v>
      </c>
      <c r="D55" s="35">
        <v>0</v>
      </c>
      <c r="E55" s="35" t="s">
        <v>29</v>
      </c>
      <c r="F55" s="35">
        <v>12.3</v>
      </c>
      <c r="G55" s="35">
        <v>10</v>
      </c>
      <c r="H55" s="35">
        <v>9</v>
      </c>
      <c r="I55" s="35">
        <v>6.5</v>
      </c>
      <c r="J55" s="35">
        <v>8.9</v>
      </c>
      <c r="K55" s="35">
        <v>0.3</v>
      </c>
      <c r="L55" s="35">
        <v>0</v>
      </c>
      <c r="M55" s="35">
        <v>0</v>
      </c>
      <c r="N55" s="39">
        <f t="shared" si="0"/>
        <v>46.999999999999993</v>
      </c>
      <c r="O55" s="15"/>
      <c r="P55" s="41">
        <f t="shared" si="1"/>
        <v>12.3</v>
      </c>
      <c r="Q55" s="35">
        <f t="shared" si="2"/>
        <v>25.5</v>
      </c>
      <c r="R55" s="42">
        <f t="shared" si="3"/>
        <v>9.2000000000000011</v>
      </c>
    </row>
    <row r="56" spans="1:18" x14ac:dyDescent="0.2">
      <c r="A56" s="17" t="s">
        <v>81</v>
      </c>
      <c r="B56" s="35">
        <v>0</v>
      </c>
      <c r="C56" s="35">
        <v>0</v>
      </c>
      <c r="D56" s="35" t="s">
        <v>29</v>
      </c>
      <c r="E56" s="35" t="s">
        <v>29</v>
      </c>
      <c r="F56" s="35">
        <v>2.4</v>
      </c>
      <c r="G56" s="35">
        <v>8.9</v>
      </c>
      <c r="H56" s="35">
        <v>7</v>
      </c>
      <c r="I56" s="35">
        <v>5.8</v>
      </c>
      <c r="J56" s="35">
        <v>9.9</v>
      </c>
      <c r="K56" s="35">
        <v>1.6</v>
      </c>
      <c r="L56" s="35" t="s">
        <v>29</v>
      </c>
      <c r="M56" s="35">
        <v>0</v>
      </c>
      <c r="N56" s="39">
        <f t="shared" si="0"/>
        <v>35.6</v>
      </c>
      <c r="O56" s="15"/>
      <c r="P56" s="41">
        <f t="shared" si="1"/>
        <v>2.4</v>
      </c>
      <c r="Q56" s="35">
        <f t="shared" si="2"/>
        <v>21.7</v>
      </c>
      <c r="R56" s="42">
        <f t="shared" si="3"/>
        <v>11.5</v>
      </c>
    </row>
    <row r="57" spans="1:18" x14ac:dyDescent="0.2">
      <c r="A57" s="17" t="s">
        <v>82</v>
      </c>
      <c r="B57" s="35">
        <v>0</v>
      </c>
      <c r="C57" s="35">
        <v>0</v>
      </c>
      <c r="D57" s="35">
        <v>0.8</v>
      </c>
      <c r="E57" s="35">
        <v>1</v>
      </c>
      <c r="F57" s="35">
        <v>5.6</v>
      </c>
      <c r="G57" s="35">
        <v>13</v>
      </c>
      <c r="H57" s="35">
        <v>21.2</v>
      </c>
      <c r="I57" s="35">
        <v>4.2</v>
      </c>
      <c r="J57" s="35">
        <v>14.5</v>
      </c>
      <c r="K57" s="35">
        <v>1.7</v>
      </c>
      <c r="L57" s="35" t="s">
        <v>29</v>
      </c>
      <c r="M57" s="35">
        <v>0</v>
      </c>
      <c r="N57" s="39">
        <f t="shared" si="0"/>
        <v>62</v>
      </c>
      <c r="O57" s="15"/>
      <c r="P57" s="41">
        <f t="shared" si="1"/>
        <v>7.3999999999999995</v>
      </c>
      <c r="Q57" s="35">
        <f t="shared" si="2"/>
        <v>38.400000000000006</v>
      </c>
      <c r="R57" s="42">
        <f t="shared" si="3"/>
        <v>16.2</v>
      </c>
    </row>
    <row r="58" spans="1:18" x14ac:dyDescent="0.2">
      <c r="A58" s="17" t="s">
        <v>83</v>
      </c>
      <c r="B58" s="35">
        <v>0</v>
      </c>
      <c r="C58" s="35">
        <v>0</v>
      </c>
      <c r="D58" s="35">
        <v>0</v>
      </c>
      <c r="E58" s="35" t="s">
        <v>29</v>
      </c>
      <c r="F58" s="35">
        <v>4.4000000000000004</v>
      </c>
      <c r="G58" s="35">
        <v>0.2</v>
      </c>
      <c r="H58" s="35">
        <v>2.4</v>
      </c>
      <c r="I58" s="35">
        <v>5.9</v>
      </c>
      <c r="J58" s="35">
        <v>16.100000000000001</v>
      </c>
      <c r="K58" s="35">
        <v>2.2000000000000002</v>
      </c>
      <c r="L58" s="35" t="s">
        <v>29</v>
      </c>
      <c r="M58" s="35">
        <v>0</v>
      </c>
      <c r="N58" s="39">
        <f t="shared" si="0"/>
        <v>31.2</v>
      </c>
      <c r="O58" s="15"/>
      <c r="P58" s="41">
        <f t="shared" si="1"/>
        <v>4.4000000000000004</v>
      </c>
      <c r="Q58" s="35">
        <f t="shared" si="2"/>
        <v>8.5</v>
      </c>
      <c r="R58" s="42">
        <f t="shared" si="3"/>
        <v>18.3</v>
      </c>
    </row>
    <row r="59" spans="1:18" x14ac:dyDescent="0.2">
      <c r="A59" s="17" t="s">
        <v>84</v>
      </c>
      <c r="B59" s="35">
        <v>0</v>
      </c>
      <c r="C59" s="35">
        <v>0</v>
      </c>
      <c r="D59" s="35">
        <v>0</v>
      </c>
      <c r="E59" s="35" t="s">
        <v>29</v>
      </c>
      <c r="F59" s="35">
        <v>4</v>
      </c>
      <c r="G59" s="35">
        <v>9.3000000000000007</v>
      </c>
      <c r="H59" s="35">
        <v>9.3000000000000007</v>
      </c>
      <c r="I59" s="35">
        <v>17.7</v>
      </c>
      <c r="J59" s="35">
        <v>2.9</v>
      </c>
      <c r="K59" s="35">
        <v>4.4000000000000004</v>
      </c>
      <c r="L59" s="35">
        <v>0.3</v>
      </c>
      <c r="M59" s="35" t="s">
        <v>29</v>
      </c>
      <c r="N59" s="39">
        <f t="shared" si="0"/>
        <v>47.899999999999991</v>
      </c>
      <c r="O59" s="15"/>
      <c r="P59" s="41">
        <f t="shared" si="1"/>
        <v>4</v>
      </c>
      <c r="Q59" s="35">
        <f t="shared" si="2"/>
        <v>36.299999999999997</v>
      </c>
      <c r="R59" s="42">
        <f t="shared" si="3"/>
        <v>7.6000000000000005</v>
      </c>
    </row>
    <row r="60" spans="1:18" x14ac:dyDescent="0.2">
      <c r="A60" s="17" t="s">
        <v>85</v>
      </c>
      <c r="B60" s="35">
        <v>0</v>
      </c>
      <c r="C60" s="35">
        <v>0</v>
      </c>
      <c r="D60" s="35">
        <v>0.1</v>
      </c>
      <c r="E60" s="35" t="s">
        <v>29</v>
      </c>
      <c r="F60" s="35">
        <v>7.4</v>
      </c>
      <c r="G60" s="35">
        <v>12.6</v>
      </c>
      <c r="H60" s="35">
        <v>9.3000000000000007</v>
      </c>
      <c r="I60" s="35">
        <v>8.4</v>
      </c>
      <c r="J60" s="35">
        <v>5.3</v>
      </c>
      <c r="K60" s="35">
        <v>0.3</v>
      </c>
      <c r="L60" s="35">
        <v>0.3</v>
      </c>
      <c r="M60" s="35" t="s">
        <v>29</v>
      </c>
      <c r="N60" s="39">
        <f t="shared" si="0"/>
        <v>43.699999999999996</v>
      </c>
      <c r="O60" s="15"/>
      <c r="P60" s="41">
        <f t="shared" si="1"/>
        <v>7.5</v>
      </c>
      <c r="Q60" s="35">
        <f t="shared" si="2"/>
        <v>30.299999999999997</v>
      </c>
      <c r="R60" s="42">
        <f t="shared" si="3"/>
        <v>5.8999999999999995</v>
      </c>
    </row>
    <row r="61" spans="1:18" x14ac:dyDescent="0.2">
      <c r="A61" s="17" t="s">
        <v>86</v>
      </c>
      <c r="B61" s="35">
        <v>0</v>
      </c>
      <c r="C61" s="35">
        <v>0</v>
      </c>
      <c r="D61" s="35">
        <v>0</v>
      </c>
      <c r="E61" s="35">
        <v>0.1</v>
      </c>
      <c r="F61" s="35">
        <v>2.8</v>
      </c>
      <c r="G61" s="35">
        <v>8.9</v>
      </c>
      <c r="H61" s="35">
        <v>13.2</v>
      </c>
      <c r="I61" s="35">
        <v>3.5</v>
      </c>
      <c r="J61" s="35">
        <v>4.2</v>
      </c>
      <c r="K61" s="35">
        <v>2.8</v>
      </c>
      <c r="L61" s="35">
        <v>1.2</v>
      </c>
      <c r="M61" s="35">
        <v>0</v>
      </c>
      <c r="N61" s="39">
        <f t="shared" si="0"/>
        <v>36.700000000000003</v>
      </c>
      <c r="O61" s="15"/>
      <c r="P61" s="41">
        <f t="shared" si="1"/>
        <v>2.9</v>
      </c>
      <c r="Q61" s="35">
        <f t="shared" si="2"/>
        <v>25.6</v>
      </c>
      <c r="R61" s="42">
        <f t="shared" si="3"/>
        <v>8.1999999999999993</v>
      </c>
    </row>
    <row r="62" spans="1:18" x14ac:dyDescent="0.2">
      <c r="A62" s="17" t="s">
        <v>87</v>
      </c>
      <c r="B62" s="35">
        <v>0</v>
      </c>
      <c r="C62" s="35">
        <v>0</v>
      </c>
      <c r="D62" s="35" t="s">
        <v>29</v>
      </c>
      <c r="E62" s="35">
        <v>0</v>
      </c>
      <c r="F62" s="35">
        <v>10</v>
      </c>
      <c r="G62" s="35">
        <v>8</v>
      </c>
      <c r="H62" s="35">
        <v>7.5</v>
      </c>
      <c r="I62" s="35">
        <v>11.4</v>
      </c>
      <c r="J62" s="35">
        <v>7.8</v>
      </c>
      <c r="K62" s="35">
        <v>0.1</v>
      </c>
      <c r="L62" s="35" t="s">
        <v>29</v>
      </c>
      <c r="M62" s="35">
        <v>0</v>
      </c>
      <c r="N62" s="39">
        <f t="shared" si="0"/>
        <v>44.8</v>
      </c>
      <c r="O62" s="15"/>
      <c r="P62" s="41">
        <f t="shared" si="1"/>
        <v>10</v>
      </c>
      <c r="Q62" s="35">
        <f t="shared" si="2"/>
        <v>26.9</v>
      </c>
      <c r="R62" s="42">
        <f t="shared" si="3"/>
        <v>7.8999999999999995</v>
      </c>
    </row>
    <row r="63" spans="1:18" x14ac:dyDescent="0.2">
      <c r="A63" s="17" t="s">
        <v>88</v>
      </c>
      <c r="B63" s="35">
        <v>0</v>
      </c>
      <c r="C63" s="35">
        <v>0</v>
      </c>
      <c r="D63" s="35">
        <v>0</v>
      </c>
      <c r="E63" s="35" t="s">
        <v>29</v>
      </c>
      <c r="F63" s="35">
        <v>3.6</v>
      </c>
      <c r="G63" s="35">
        <v>6.4</v>
      </c>
      <c r="H63" s="35">
        <v>13.7</v>
      </c>
      <c r="I63" s="35">
        <v>7.6</v>
      </c>
      <c r="J63" s="35">
        <v>3.2</v>
      </c>
      <c r="K63" s="35">
        <v>3.7</v>
      </c>
      <c r="L63" s="35" t="s">
        <v>29</v>
      </c>
      <c r="M63" s="35" t="s">
        <v>29</v>
      </c>
      <c r="N63" s="39">
        <f t="shared" si="0"/>
        <v>38.200000000000003</v>
      </c>
      <c r="O63" s="15"/>
      <c r="P63" s="41">
        <f t="shared" si="1"/>
        <v>3.6</v>
      </c>
      <c r="Q63" s="35">
        <f t="shared" si="2"/>
        <v>27.700000000000003</v>
      </c>
      <c r="R63" s="42">
        <f t="shared" si="3"/>
        <v>6.9</v>
      </c>
    </row>
    <row r="64" spans="1:18" x14ac:dyDescent="0.2">
      <c r="A64" s="17" t="s">
        <v>89</v>
      </c>
      <c r="B64" s="35">
        <v>0</v>
      </c>
      <c r="C64" s="35">
        <v>0</v>
      </c>
      <c r="D64" s="35" t="s">
        <v>29</v>
      </c>
      <c r="E64" s="35">
        <v>0.6</v>
      </c>
      <c r="F64" s="35">
        <v>5.2</v>
      </c>
      <c r="G64" s="35">
        <v>6.8</v>
      </c>
      <c r="H64" s="35">
        <v>17</v>
      </c>
      <c r="I64" s="35">
        <v>9.4</v>
      </c>
      <c r="J64" s="35">
        <v>10.5</v>
      </c>
      <c r="K64" s="35">
        <v>6.1</v>
      </c>
      <c r="L64" s="35">
        <v>0.1</v>
      </c>
      <c r="M64" s="35" t="s">
        <v>29</v>
      </c>
      <c r="N64" s="39">
        <f t="shared" si="0"/>
        <v>55.7</v>
      </c>
      <c r="O64" s="15"/>
      <c r="P64" s="41">
        <f t="shared" si="1"/>
        <v>5.8</v>
      </c>
      <c r="Q64" s="35">
        <f t="shared" si="2"/>
        <v>33.200000000000003</v>
      </c>
      <c r="R64" s="42">
        <f t="shared" si="3"/>
        <v>16.700000000000003</v>
      </c>
    </row>
    <row r="65" spans="1:18" x14ac:dyDescent="0.2">
      <c r="A65" s="16" t="s">
        <v>90</v>
      </c>
      <c r="B65" s="7" t="s">
        <v>29</v>
      </c>
      <c r="C65" s="7" t="s">
        <v>29</v>
      </c>
      <c r="D65" s="7" t="s">
        <v>29</v>
      </c>
      <c r="E65" s="7">
        <v>0.1</v>
      </c>
      <c r="F65" s="7">
        <v>4.7</v>
      </c>
      <c r="G65" s="7">
        <v>22.1</v>
      </c>
      <c r="H65" s="7">
        <v>11.9</v>
      </c>
      <c r="I65" s="7">
        <v>8.1</v>
      </c>
      <c r="J65" s="7">
        <v>22.6</v>
      </c>
      <c r="K65" s="7">
        <v>3.9</v>
      </c>
      <c r="L65" s="7" t="s">
        <v>29</v>
      </c>
      <c r="M65" s="7" t="s">
        <v>29</v>
      </c>
      <c r="N65" s="37">
        <f t="shared" si="0"/>
        <v>73.400000000000006</v>
      </c>
      <c r="O65" s="8"/>
      <c r="P65" s="40">
        <f t="shared" si="1"/>
        <v>4.8</v>
      </c>
      <c r="Q65" s="7">
        <f t="shared" si="2"/>
        <v>42.1</v>
      </c>
      <c r="R65" s="38">
        <f t="shared" si="3"/>
        <v>26.5</v>
      </c>
    </row>
    <row r="66" spans="1:18" x14ac:dyDescent="0.2">
      <c r="A66" s="16" t="s">
        <v>91</v>
      </c>
      <c r="B66" s="7" t="s">
        <v>29</v>
      </c>
      <c r="C66" s="7" t="s">
        <v>29</v>
      </c>
      <c r="D66" s="7" t="s">
        <v>29</v>
      </c>
      <c r="E66" s="7">
        <v>1.2</v>
      </c>
      <c r="F66" s="7">
        <v>8.5</v>
      </c>
      <c r="G66" s="7">
        <v>14.1</v>
      </c>
      <c r="H66" s="7">
        <v>14.6</v>
      </c>
      <c r="I66" s="7">
        <v>9.1999999999999993</v>
      </c>
      <c r="J66" s="7">
        <v>14.6</v>
      </c>
      <c r="K66" s="7">
        <v>4.5999999999999996</v>
      </c>
      <c r="L66" s="7">
        <v>0.3</v>
      </c>
      <c r="M66" s="7" t="s">
        <v>29</v>
      </c>
      <c r="N66" s="37">
        <f t="shared" si="0"/>
        <v>67.099999999999994</v>
      </c>
      <c r="O66" s="8"/>
      <c r="P66" s="40">
        <f t="shared" si="1"/>
        <v>9.6999999999999993</v>
      </c>
      <c r="Q66" s="7">
        <f t="shared" si="2"/>
        <v>37.9</v>
      </c>
      <c r="R66" s="38">
        <f t="shared" si="3"/>
        <v>19.5</v>
      </c>
    </row>
    <row r="67" spans="1:18" x14ac:dyDescent="0.2">
      <c r="A67" s="16" t="s">
        <v>92</v>
      </c>
      <c r="B67" s="7" t="s">
        <v>29</v>
      </c>
      <c r="C67" s="7" t="s">
        <v>29</v>
      </c>
      <c r="D67" s="7" t="s">
        <v>29</v>
      </c>
      <c r="E67" s="7">
        <v>0.5</v>
      </c>
      <c r="F67" s="7">
        <v>3.7</v>
      </c>
      <c r="G67" s="7">
        <v>9.1999999999999993</v>
      </c>
      <c r="H67" s="7">
        <v>7.5</v>
      </c>
      <c r="I67" s="7">
        <v>16.2</v>
      </c>
      <c r="J67" s="7">
        <v>4.0999999999999996</v>
      </c>
      <c r="K67" s="7">
        <v>1.4</v>
      </c>
      <c r="L67" s="7" t="s">
        <v>29</v>
      </c>
      <c r="M67" s="7" t="s">
        <v>29</v>
      </c>
      <c r="N67" s="37">
        <f t="shared" si="0"/>
        <v>42.599999999999994</v>
      </c>
      <c r="O67" s="8"/>
      <c r="P67" s="40">
        <f t="shared" si="1"/>
        <v>4.2</v>
      </c>
      <c r="Q67" s="7">
        <f t="shared" si="2"/>
        <v>32.9</v>
      </c>
      <c r="R67" s="38">
        <f t="shared" si="3"/>
        <v>5.5</v>
      </c>
    </row>
    <row r="68" spans="1:18" x14ac:dyDescent="0.2">
      <c r="A68" s="16" t="s">
        <v>93</v>
      </c>
      <c r="B68" s="7" t="s">
        <v>29</v>
      </c>
      <c r="C68" s="7" t="s">
        <v>29</v>
      </c>
      <c r="D68" s="7" t="s">
        <v>29</v>
      </c>
      <c r="E68" s="7" t="s">
        <v>29</v>
      </c>
      <c r="F68" s="7">
        <v>1.8</v>
      </c>
      <c r="G68" s="7">
        <v>6.3</v>
      </c>
      <c r="H68" s="7">
        <v>9.4</v>
      </c>
      <c r="I68" s="7">
        <v>5.5</v>
      </c>
      <c r="J68" s="7">
        <v>8.6999999999999993</v>
      </c>
      <c r="K68" s="7">
        <v>0.1</v>
      </c>
      <c r="L68" s="7">
        <v>1.9</v>
      </c>
      <c r="M68" s="7" t="s">
        <v>29</v>
      </c>
      <c r="N68" s="37">
        <f t="shared" si="0"/>
        <v>33.700000000000003</v>
      </c>
      <c r="O68" s="8"/>
      <c r="P68" s="40">
        <f t="shared" si="1"/>
        <v>1.8</v>
      </c>
      <c r="Q68" s="7">
        <f t="shared" si="2"/>
        <v>21.2</v>
      </c>
      <c r="R68" s="38">
        <f t="shared" si="3"/>
        <v>10.7</v>
      </c>
    </row>
    <row r="69" spans="1:18" x14ac:dyDescent="0.2">
      <c r="A69" s="16" t="s">
        <v>94</v>
      </c>
      <c r="B69" s="7" t="s">
        <v>29</v>
      </c>
      <c r="C69" s="7" t="s">
        <v>29</v>
      </c>
      <c r="D69" s="7" t="s">
        <v>29</v>
      </c>
      <c r="E69" s="7">
        <v>0.2</v>
      </c>
      <c r="F69" s="7">
        <v>7.4</v>
      </c>
      <c r="G69" s="7">
        <v>8.6999999999999993</v>
      </c>
      <c r="H69" s="7">
        <v>6.7</v>
      </c>
      <c r="I69" s="7">
        <v>6.6</v>
      </c>
      <c r="J69" s="7">
        <v>11.5</v>
      </c>
      <c r="K69" s="7">
        <v>0.5</v>
      </c>
      <c r="L69" s="7" t="s">
        <v>29</v>
      </c>
      <c r="M69" s="7" t="s">
        <v>29</v>
      </c>
      <c r="N69" s="37">
        <f t="shared" si="0"/>
        <v>41.6</v>
      </c>
      <c r="O69" s="8"/>
      <c r="P69" s="40">
        <f t="shared" si="1"/>
        <v>7.6000000000000005</v>
      </c>
      <c r="Q69" s="7">
        <f t="shared" si="2"/>
        <v>22</v>
      </c>
      <c r="R69" s="38">
        <f t="shared" si="3"/>
        <v>12</v>
      </c>
    </row>
    <row r="70" spans="1:18" x14ac:dyDescent="0.2">
      <c r="A70" s="16" t="s">
        <v>95</v>
      </c>
      <c r="B70" s="7" t="s">
        <v>29</v>
      </c>
      <c r="C70" s="7" t="s">
        <v>29</v>
      </c>
      <c r="D70" s="7" t="s">
        <v>29</v>
      </c>
      <c r="E70" s="7">
        <v>0.5</v>
      </c>
      <c r="F70" s="7">
        <v>7.2</v>
      </c>
      <c r="G70" s="7">
        <v>10.7</v>
      </c>
      <c r="H70" s="7">
        <v>5.2</v>
      </c>
      <c r="I70" s="7">
        <v>4</v>
      </c>
      <c r="J70" s="7">
        <v>18</v>
      </c>
      <c r="K70" s="7">
        <v>3.9</v>
      </c>
      <c r="L70" s="7">
        <v>0.2</v>
      </c>
      <c r="M70" s="7">
        <v>0</v>
      </c>
      <c r="N70" s="37">
        <f t="shared" ref="N70:N121" si="4">SUM(B70:M70)</f>
        <v>49.699999999999996</v>
      </c>
      <c r="O70" s="8"/>
      <c r="P70" s="40">
        <f t="shared" ref="P70:P121" si="5">SUM(D70:F70)</f>
        <v>7.7</v>
      </c>
      <c r="Q70" s="7">
        <f t="shared" ref="Q70:Q121" si="6">SUM(G70:I70)</f>
        <v>19.899999999999999</v>
      </c>
      <c r="R70" s="38">
        <f t="shared" ref="R70:R121" si="7">SUM(J70:L70)</f>
        <v>22.099999999999998</v>
      </c>
    </row>
    <row r="71" spans="1:18" x14ac:dyDescent="0.2">
      <c r="A71" s="16" t="s">
        <v>96</v>
      </c>
      <c r="B71" s="7">
        <v>0</v>
      </c>
      <c r="C71" s="7">
        <v>0</v>
      </c>
      <c r="D71" s="7">
        <v>0</v>
      </c>
      <c r="E71" s="7">
        <v>0</v>
      </c>
      <c r="F71" s="7">
        <v>8.4</v>
      </c>
      <c r="G71" s="7">
        <v>6.6</v>
      </c>
      <c r="H71" s="7">
        <v>5.3</v>
      </c>
      <c r="I71" s="7">
        <v>7.5</v>
      </c>
      <c r="J71" s="7">
        <v>5.5</v>
      </c>
      <c r="K71" s="7">
        <v>5.2</v>
      </c>
      <c r="L71" s="7">
        <v>0</v>
      </c>
      <c r="M71" s="7">
        <v>0</v>
      </c>
      <c r="N71" s="37">
        <f t="shared" si="4"/>
        <v>38.5</v>
      </c>
      <c r="O71" s="8"/>
      <c r="P71" s="40">
        <f t="shared" si="5"/>
        <v>8.4</v>
      </c>
      <c r="Q71" s="7">
        <f t="shared" si="6"/>
        <v>19.399999999999999</v>
      </c>
      <c r="R71" s="38">
        <f t="shared" si="7"/>
        <v>10.7</v>
      </c>
    </row>
    <row r="72" spans="1:18" x14ac:dyDescent="0.2">
      <c r="A72" s="16" t="s">
        <v>97</v>
      </c>
      <c r="B72" s="7">
        <v>0</v>
      </c>
      <c r="C72" s="7">
        <v>0</v>
      </c>
      <c r="D72" s="7">
        <v>0</v>
      </c>
      <c r="E72" s="7" t="s">
        <v>29</v>
      </c>
      <c r="F72" s="7">
        <v>10.4</v>
      </c>
      <c r="G72" s="7">
        <v>5.6</v>
      </c>
      <c r="H72" s="7">
        <v>6.8</v>
      </c>
      <c r="I72" s="7">
        <v>1.3</v>
      </c>
      <c r="J72" s="7">
        <v>5.9</v>
      </c>
      <c r="K72" s="7">
        <v>2.5</v>
      </c>
      <c r="L72" s="7">
        <v>1.7760000000000001E-2</v>
      </c>
      <c r="M72" s="7">
        <v>0</v>
      </c>
      <c r="N72" s="37">
        <f t="shared" si="4"/>
        <v>32.517760000000003</v>
      </c>
      <c r="O72" s="8"/>
      <c r="P72" s="40">
        <f t="shared" si="5"/>
        <v>10.4</v>
      </c>
      <c r="Q72" s="7">
        <f t="shared" si="6"/>
        <v>13.7</v>
      </c>
      <c r="R72" s="38">
        <f t="shared" si="7"/>
        <v>8.4177600000000012</v>
      </c>
    </row>
    <row r="73" spans="1:18" x14ac:dyDescent="0.2">
      <c r="A73" s="16" t="s">
        <v>98</v>
      </c>
      <c r="B73" s="7">
        <v>0</v>
      </c>
      <c r="C73" s="7">
        <v>0</v>
      </c>
      <c r="D73" s="7">
        <v>0</v>
      </c>
      <c r="E73" s="7" t="s">
        <v>29</v>
      </c>
      <c r="F73" s="7">
        <v>1.8</v>
      </c>
      <c r="G73" s="7">
        <v>5.0999999999999996</v>
      </c>
      <c r="H73" s="7">
        <v>10.9</v>
      </c>
      <c r="I73" s="7">
        <v>13.7</v>
      </c>
      <c r="J73" s="7">
        <v>17.8</v>
      </c>
      <c r="K73" s="7">
        <v>0.4</v>
      </c>
      <c r="L73" s="7" t="s">
        <v>29</v>
      </c>
      <c r="M73" s="7">
        <v>0</v>
      </c>
      <c r="N73" s="37">
        <f t="shared" si="4"/>
        <v>49.699999999999996</v>
      </c>
      <c r="O73" s="8"/>
      <c r="P73" s="40">
        <f t="shared" si="5"/>
        <v>1.8</v>
      </c>
      <c r="Q73" s="7">
        <f t="shared" si="6"/>
        <v>29.7</v>
      </c>
      <c r="R73" s="38">
        <f t="shared" si="7"/>
        <v>18.2</v>
      </c>
    </row>
    <row r="74" spans="1:18" x14ac:dyDescent="0.2">
      <c r="A74" s="16" t="s">
        <v>99</v>
      </c>
      <c r="B74" s="7">
        <v>0</v>
      </c>
      <c r="C74" s="7">
        <v>0</v>
      </c>
      <c r="D74" s="7">
        <v>0</v>
      </c>
      <c r="E74" s="7">
        <v>0.9</v>
      </c>
      <c r="F74" s="7">
        <v>10.7</v>
      </c>
      <c r="G74" s="7">
        <v>12.1</v>
      </c>
      <c r="H74" s="7">
        <v>9.4</v>
      </c>
      <c r="I74" s="7">
        <v>9.6</v>
      </c>
      <c r="J74" s="7">
        <v>4.5999999999999996</v>
      </c>
      <c r="K74" s="7">
        <v>1.3</v>
      </c>
      <c r="L74" s="7">
        <v>1.8080600000000002</v>
      </c>
      <c r="M74" s="7">
        <v>0</v>
      </c>
      <c r="N74" s="37">
        <f t="shared" si="4"/>
        <v>50.408059999999999</v>
      </c>
      <c r="O74" s="8"/>
      <c r="P74" s="40">
        <f t="shared" si="5"/>
        <v>11.6</v>
      </c>
      <c r="Q74" s="7">
        <f t="shared" si="6"/>
        <v>31.1</v>
      </c>
      <c r="R74" s="38">
        <f t="shared" si="7"/>
        <v>7.7080599999999997</v>
      </c>
    </row>
    <row r="75" spans="1:18" x14ac:dyDescent="0.2">
      <c r="A75" s="17" t="s">
        <v>100</v>
      </c>
      <c r="B75" s="35">
        <v>0</v>
      </c>
      <c r="C75" s="35">
        <v>0</v>
      </c>
      <c r="D75" s="35">
        <v>0</v>
      </c>
      <c r="E75" s="35" t="s">
        <v>29</v>
      </c>
      <c r="F75" s="35">
        <v>2.6</v>
      </c>
      <c r="G75" s="35">
        <v>1.8</v>
      </c>
      <c r="H75" s="35">
        <v>3.4</v>
      </c>
      <c r="I75" s="35">
        <v>7.7</v>
      </c>
      <c r="J75" s="35">
        <v>13.9</v>
      </c>
      <c r="K75" s="35">
        <v>3</v>
      </c>
      <c r="L75" s="35">
        <v>0.3</v>
      </c>
      <c r="M75" s="35">
        <v>0</v>
      </c>
      <c r="N75" s="39">
        <f t="shared" si="4"/>
        <v>32.699999999999996</v>
      </c>
      <c r="O75" s="15"/>
      <c r="P75" s="41">
        <f t="shared" si="5"/>
        <v>2.6</v>
      </c>
      <c r="Q75" s="35">
        <f t="shared" si="6"/>
        <v>12.9</v>
      </c>
      <c r="R75" s="42">
        <f t="shared" si="7"/>
        <v>17.2</v>
      </c>
    </row>
    <row r="76" spans="1:18" x14ac:dyDescent="0.2">
      <c r="A76" s="17" t="s">
        <v>101</v>
      </c>
      <c r="B76" s="35">
        <v>0</v>
      </c>
      <c r="C76" s="35">
        <v>0</v>
      </c>
      <c r="D76" s="35">
        <v>0</v>
      </c>
      <c r="E76" s="35" t="s">
        <v>29</v>
      </c>
      <c r="F76" s="35">
        <v>4.3780200000000002</v>
      </c>
      <c r="G76" s="35">
        <v>15.392609999999999</v>
      </c>
      <c r="H76" s="35">
        <v>11.264850000000001</v>
      </c>
      <c r="I76" s="35">
        <v>22.47833</v>
      </c>
      <c r="J76" s="35">
        <v>10.87129</v>
      </c>
      <c r="K76" s="35">
        <v>2.73983</v>
      </c>
      <c r="L76" s="35">
        <v>0.10164000000000001</v>
      </c>
      <c r="M76" s="35">
        <v>0</v>
      </c>
      <c r="N76" s="39">
        <f t="shared" si="4"/>
        <v>67.226569999999995</v>
      </c>
      <c r="O76" s="15"/>
      <c r="P76" s="41">
        <f t="shared" si="5"/>
        <v>4.3780200000000002</v>
      </c>
      <c r="Q76" s="35">
        <f t="shared" si="6"/>
        <v>49.13579</v>
      </c>
      <c r="R76" s="42">
        <f t="shared" si="7"/>
        <v>13.712759999999999</v>
      </c>
    </row>
    <row r="77" spans="1:18" x14ac:dyDescent="0.2">
      <c r="A77" s="17" t="s">
        <v>102</v>
      </c>
      <c r="B77" s="35">
        <v>0</v>
      </c>
      <c r="C77" s="35">
        <v>0</v>
      </c>
      <c r="D77" s="35">
        <v>0</v>
      </c>
      <c r="E77" s="35">
        <v>0.6</v>
      </c>
      <c r="F77" s="35">
        <v>3.7</v>
      </c>
      <c r="G77" s="35">
        <v>8.1999999999999993</v>
      </c>
      <c r="H77" s="35">
        <v>8.1</v>
      </c>
      <c r="I77" s="35">
        <v>6.5</v>
      </c>
      <c r="J77" s="35">
        <v>11.3</v>
      </c>
      <c r="K77" s="35">
        <v>1.8</v>
      </c>
      <c r="L77" s="35" t="s">
        <v>29</v>
      </c>
      <c r="M77" s="35">
        <v>0</v>
      </c>
      <c r="N77" s="39">
        <f t="shared" si="4"/>
        <v>40.200000000000003</v>
      </c>
      <c r="O77" s="15"/>
      <c r="P77" s="41">
        <f t="shared" si="5"/>
        <v>4.3</v>
      </c>
      <c r="Q77" s="35">
        <f t="shared" si="6"/>
        <v>22.799999999999997</v>
      </c>
      <c r="R77" s="42">
        <f t="shared" si="7"/>
        <v>13.100000000000001</v>
      </c>
    </row>
    <row r="78" spans="1:18" x14ac:dyDescent="0.2">
      <c r="A78" s="17" t="s">
        <v>103</v>
      </c>
      <c r="B78" s="35">
        <v>0</v>
      </c>
      <c r="C78" s="35">
        <v>0</v>
      </c>
      <c r="D78" s="35">
        <v>0</v>
      </c>
      <c r="E78" s="35">
        <v>0</v>
      </c>
      <c r="F78" s="35">
        <v>0.7</v>
      </c>
      <c r="G78" s="35">
        <v>8.4</v>
      </c>
      <c r="H78" s="35">
        <v>4.9000000000000004</v>
      </c>
      <c r="I78" s="35">
        <v>3.4</v>
      </c>
      <c r="J78" s="35">
        <v>13.7</v>
      </c>
      <c r="K78" s="35">
        <v>1.9</v>
      </c>
      <c r="L78" s="35">
        <v>0</v>
      </c>
      <c r="M78" s="35">
        <v>0</v>
      </c>
      <c r="N78" s="39">
        <f t="shared" si="4"/>
        <v>33</v>
      </c>
      <c r="O78" s="15"/>
      <c r="P78" s="41">
        <f t="shared" si="5"/>
        <v>0.7</v>
      </c>
      <c r="Q78" s="35">
        <f t="shared" si="6"/>
        <v>16.7</v>
      </c>
      <c r="R78" s="42">
        <f t="shared" si="7"/>
        <v>15.6</v>
      </c>
    </row>
    <row r="79" spans="1:18" x14ac:dyDescent="0.2">
      <c r="A79" s="17" t="s">
        <v>104</v>
      </c>
      <c r="B79" s="35">
        <v>0</v>
      </c>
      <c r="C79" s="35">
        <v>0</v>
      </c>
      <c r="D79" s="35">
        <v>0</v>
      </c>
      <c r="E79" s="35">
        <v>0.2</v>
      </c>
      <c r="F79" s="35">
        <v>3.8</v>
      </c>
      <c r="G79" s="35">
        <v>9.1999999999999993</v>
      </c>
      <c r="H79" s="35">
        <v>9.5</v>
      </c>
      <c r="I79" s="35">
        <v>11.6</v>
      </c>
      <c r="J79" s="35">
        <v>19.7</v>
      </c>
      <c r="K79" s="35">
        <v>5.9</v>
      </c>
      <c r="L79" s="35" t="s">
        <v>29</v>
      </c>
      <c r="M79" s="35">
        <v>0</v>
      </c>
      <c r="N79" s="39">
        <f t="shared" si="4"/>
        <v>59.9</v>
      </c>
      <c r="O79" s="15"/>
      <c r="P79" s="41">
        <f t="shared" si="5"/>
        <v>4</v>
      </c>
      <c r="Q79" s="35">
        <f t="shared" si="6"/>
        <v>30.299999999999997</v>
      </c>
      <c r="R79" s="42">
        <f t="shared" si="7"/>
        <v>25.6</v>
      </c>
    </row>
    <row r="80" spans="1:18" x14ac:dyDescent="0.2">
      <c r="A80" s="17" t="s">
        <v>105</v>
      </c>
      <c r="B80" s="35">
        <v>0</v>
      </c>
      <c r="C80" s="35">
        <v>0</v>
      </c>
      <c r="D80" s="35">
        <v>0.1</v>
      </c>
      <c r="E80" s="35" t="s">
        <v>29</v>
      </c>
      <c r="F80" s="35">
        <v>5.4</v>
      </c>
      <c r="G80" s="35">
        <v>5.0999999999999996</v>
      </c>
      <c r="H80" s="35">
        <v>12.6</v>
      </c>
      <c r="I80" s="35">
        <v>3.2</v>
      </c>
      <c r="J80" s="35">
        <v>8.9</v>
      </c>
      <c r="K80" s="35">
        <v>2.5</v>
      </c>
      <c r="L80" s="35">
        <v>0.3</v>
      </c>
      <c r="M80" s="35">
        <v>0</v>
      </c>
      <c r="N80" s="39">
        <f t="shared" si="4"/>
        <v>38.099999999999994</v>
      </c>
      <c r="O80" s="15"/>
      <c r="P80" s="41">
        <f t="shared" si="5"/>
        <v>5.5</v>
      </c>
      <c r="Q80" s="35">
        <f t="shared" si="6"/>
        <v>20.9</v>
      </c>
      <c r="R80" s="42">
        <f t="shared" si="7"/>
        <v>11.700000000000001</v>
      </c>
    </row>
    <row r="81" spans="1:18" x14ac:dyDescent="0.2">
      <c r="A81" s="17" t="s">
        <v>106</v>
      </c>
      <c r="B81" s="35">
        <v>0</v>
      </c>
      <c r="C81" s="35">
        <v>0</v>
      </c>
      <c r="D81" s="35">
        <v>0</v>
      </c>
      <c r="E81" s="35" t="s">
        <v>29</v>
      </c>
      <c r="F81" s="35">
        <v>3.8</v>
      </c>
      <c r="G81" s="35">
        <v>13.2</v>
      </c>
      <c r="H81" s="35">
        <v>21.5</v>
      </c>
      <c r="I81" s="35">
        <v>15</v>
      </c>
      <c r="J81" s="35">
        <v>6</v>
      </c>
      <c r="K81" s="35">
        <v>1.2</v>
      </c>
      <c r="L81" s="35">
        <v>0.4</v>
      </c>
      <c r="M81" s="35">
        <v>0</v>
      </c>
      <c r="N81" s="39">
        <f t="shared" si="4"/>
        <v>61.1</v>
      </c>
      <c r="O81" s="15"/>
      <c r="P81" s="41">
        <f t="shared" si="5"/>
        <v>3.8</v>
      </c>
      <c r="Q81" s="35">
        <f t="shared" si="6"/>
        <v>49.7</v>
      </c>
      <c r="R81" s="42">
        <f t="shared" si="7"/>
        <v>7.6000000000000005</v>
      </c>
    </row>
    <row r="82" spans="1:18" x14ac:dyDescent="0.2">
      <c r="A82" s="17" t="s">
        <v>107</v>
      </c>
      <c r="B82" s="35">
        <v>0</v>
      </c>
      <c r="C82" s="35">
        <v>0</v>
      </c>
      <c r="D82" s="35">
        <v>0</v>
      </c>
      <c r="E82" s="35">
        <v>0.8</v>
      </c>
      <c r="F82" s="35">
        <v>2.5</v>
      </c>
      <c r="G82" s="35">
        <v>3.9</v>
      </c>
      <c r="H82" s="35">
        <v>8.1999999999999993</v>
      </c>
      <c r="I82" s="35">
        <v>3.5</v>
      </c>
      <c r="J82" s="35">
        <v>1.4</v>
      </c>
      <c r="K82" s="35">
        <v>1.4</v>
      </c>
      <c r="L82" s="35" t="s">
        <v>29</v>
      </c>
      <c r="M82" s="35">
        <v>0</v>
      </c>
      <c r="N82" s="39">
        <f t="shared" si="4"/>
        <v>21.699999999999996</v>
      </c>
      <c r="O82" s="15"/>
      <c r="P82" s="41">
        <f t="shared" si="5"/>
        <v>3.3</v>
      </c>
      <c r="Q82" s="35">
        <f t="shared" si="6"/>
        <v>15.6</v>
      </c>
      <c r="R82" s="42">
        <f t="shared" si="7"/>
        <v>2.8</v>
      </c>
    </row>
    <row r="83" spans="1:18" x14ac:dyDescent="0.2">
      <c r="A83" s="17" t="s">
        <v>108</v>
      </c>
      <c r="B83" s="35">
        <v>0</v>
      </c>
      <c r="C83" s="35">
        <v>0</v>
      </c>
      <c r="D83" s="35">
        <v>0</v>
      </c>
      <c r="E83" s="35" t="s">
        <v>29</v>
      </c>
      <c r="F83" s="35">
        <v>5.0999999999999996</v>
      </c>
      <c r="G83" s="35">
        <v>28.5</v>
      </c>
      <c r="H83" s="35">
        <v>20.9</v>
      </c>
      <c r="I83" s="35">
        <v>1.7</v>
      </c>
      <c r="J83" s="35">
        <v>4.9000000000000004</v>
      </c>
      <c r="K83" s="35">
        <v>0.5</v>
      </c>
      <c r="L83" s="35" t="s">
        <v>29</v>
      </c>
      <c r="M83" s="35">
        <v>0</v>
      </c>
      <c r="N83" s="39">
        <f t="shared" si="4"/>
        <v>61.6</v>
      </c>
      <c r="O83" s="15"/>
      <c r="P83" s="41">
        <f t="shared" si="5"/>
        <v>5.0999999999999996</v>
      </c>
      <c r="Q83" s="35">
        <f t="shared" si="6"/>
        <v>51.1</v>
      </c>
      <c r="R83" s="42">
        <f t="shared" si="7"/>
        <v>5.4</v>
      </c>
    </row>
    <row r="84" spans="1:18" x14ac:dyDescent="0.2">
      <c r="A84" s="17" t="s">
        <v>109</v>
      </c>
      <c r="B84" s="35">
        <v>0</v>
      </c>
      <c r="C84" s="35">
        <v>0</v>
      </c>
      <c r="D84" s="35">
        <v>0</v>
      </c>
      <c r="E84" s="35">
        <v>0.7</v>
      </c>
      <c r="F84" s="35">
        <v>2.7</v>
      </c>
      <c r="G84" s="35">
        <v>21</v>
      </c>
      <c r="H84" s="35">
        <v>8.1</v>
      </c>
      <c r="I84" s="35">
        <v>4</v>
      </c>
      <c r="J84" s="35">
        <v>7.1</v>
      </c>
      <c r="K84" s="35">
        <v>1.8</v>
      </c>
      <c r="L84" s="35" t="s">
        <v>29</v>
      </c>
      <c r="M84" s="35">
        <v>0</v>
      </c>
      <c r="N84" s="39">
        <f t="shared" si="4"/>
        <v>45.4</v>
      </c>
      <c r="O84" s="15"/>
      <c r="P84" s="41">
        <f t="shared" si="5"/>
        <v>3.4000000000000004</v>
      </c>
      <c r="Q84" s="35">
        <f t="shared" si="6"/>
        <v>33.1</v>
      </c>
      <c r="R84" s="42">
        <f t="shared" si="7"/>
        <v>8.9</v>
      </c>
    </row>
    <row r="85" spans="1:18" x14ac:dyDescent="0.2">
      <c r="A85" s="16" t="s">
        <v>110</v>
      </c>
      <c r="B85" s="7">
        <v>0</v>
      </c>
      <c r="C85" s="7">
        <v>0</v>
      </c>
      <c r="D85" s="7">
        <v>0</v>
      </c>
      <c r="E85" s="7" t="s">
        <v>29</v>
      </c>
      <c r="F85" s="7">
        <v>4.5</v>
      </c>
      <c r="G85" s="7">
        <v>14.3</v>
      </c>
      <c r="H85" s="7">
        <v>24</v>
      </c>
      <c r="I85" s="7">
        <v>13.8</v>
      </c>
      <c r="J85" s="7">
        <v>10.5</v>
      </c>
      <c r="K85" s="7">
        <v>1</v>
      </c>
      <c r="L85" s="7" t="s">
        <v>29</v>
      </c>
      <c r="M85" s="7">
        <v>0</v>
      </c>
      <c r="N85" s="37">
        <f t="shared" si="4"/>
        <v>68.099999999999994</v>
      </c>
      <c r="O85" s="8"/>
      <c r="P85" s="40">
        <f t="shared" si="5"/>
        <v>4.5</v>
      </c>
      <c r="Q85" s="7">
        <f t="shared" si="6"/>
        <v>52.099999999999994</v>
      </c>
      <c r="R85" s="38">
        <f t="shared" si="7"/>
        <v>11.5</v>
      </c>
    </row>
    <row r="86" spans="1:18" x14ac:dyDescent="0.2">
      <c r="A86" s="16" t="s">
        <v>111</v>
      </c>
      <c r="B86" s="7">
        <v>0</v>
      </c>
      <c r="C86" s="7">
        <v>0</v>
      </c>
      <c r="D86" s="7">
        <v>0</v>
      </c>
      <c r="E86" s="7" t="s">
        <v>29</v>
      </c>
      <c r="F86" s="7">
        <v>8.8000000000000007</v>
      </c>
      <c r="G86" s="7">
        <v>11.9</v>
      </c>
      <c r="H86" s="7">
        <v>10</v>
      </c>
      <c r="I86" s="7">
        <v>9.9</v>
      </c>
      <c r="J86" s="7">
        <v>17</v>
      </c>
      <c r="K86" s="7">
        <v>3</v>
      </c>
      <c r="L86" s="7" t="s">
        <v>29</v>
      </c>
      <c r="M86" s="7">
        <v>0</v>
      </c>
      <c r="N86" s="37">
        <f t="shared" si="4"/>
        <v>60.6</v>
      </c>
      <c r="O86" s="8"/>
      <c r="P86" s="40">
        <f t="shared" si="5"/>
        <v>8.8000000000000007</v>
      </c>
      <c r="Q86" s="7">
        <f t="shared" si="6"/>
        <v>31.799999999999997</v>
      </c>
      <c r="R86" s="38">
        <f t="shared" si="7"/>
        <v>20</v>
      </c>
    </row>
    <row r="87" spans="1:18" x14ac:dyDescent="0.2">
      <c r="A87" s="16" t="s">
        <v>112</v>
      </c>
      <c r="B87" s="7">
        <v>0</v>
      </c>
      <c r="C87" s="7">
        <v>0</v>
      </c>
      <c r="D87" s="7">
        <v>0</v>
      </c>
      <c r="E87" s="7">
        <v>0.4</v>
      </c>
      <c r="F87" s="7">
        <v>1.4</v>
      </c>
      <c r="G87" s="7">
        <v>18.399999999999999</v>
      </c>
      <c r="H87" s="7">
        <v>6.4</v>
      </c>
      <c r="I87" s="7">
        <v>7.9</v>
      </c>
      <c r="J87" s="7">
        <v>0.4</v>
      </c>
      <c r="K87" s="7">
        <v>9.1999999999999993</v>
      </c>
      <c r="L87" s="7">
        <v>0.3</v>
      </c>
      <c r="M87" s="7">
        <v>0</v>
      </c>
      <c r="N87" s="37">
        <f t="shared" si="4"/>
        <v>44.399999999999991</v>
      </c>
      <c r="O87" s="8"/>
      <c r="P87" s="40">
        <f t="shared" si="5"/>
        <v>1.7999999999999998</v>
      </c>
      <c r="Q87" s="7">
        <f t="shared" si="6"/>
        <v>32.699999999999996</v>
      </c>
      <c r="R87" s="38">
        <f t="shared" si="7"/>
        <v>9.9</v>
      </c>
    </row>
    <row r="88" spans="1:18" x14ac:dyDescent="0.2">
      <c r="A88" s="16" t="s">
        <v>113</v>
      </c>
      <c r="B88" s="7">
        <v>0</v>
      </c>
      <c r="C88" s="7">
        <v>0</v>
      </c>
      <c r="D88" s="7">
        <v>0</v>
      </c>
      <c r="E88" s="7" t="s">
        <v>29</v>
      </c>
      <c r="F88" s="7">
        <v>1.3</v>
      </c>
      <c r="G88" s="7">
        <v>13.3</v>
      </c>
      <c r="H88" s="7">
        <v>5.5</v>
      </c>
      <c r="I88" s="7">
        <v>16.2</v>
      </c>
      <c r="J88" s="7">
        <v>7.3</v>
      </c>
      <c r="K88" s="7">
        <v>3.1</v>
      </c>
      <c r="L88" s="7" t="s">
        <v>29</v>
      </c>
      <c r="M88" s="7">
        <v>0</v>
      </c>
      <c r="N88" s="37">
        <f t="shared" si="4"/>
        <v>46.699999999999996</v>
      </c>
      <c r="O88" s="8"/>
      <c r="P88" s="40">
        <f t="shared" si="5"/>
        <v>1.3</v>
      </c>
      <c r="Q88" s="7">
        <f t="shared" si="6"/>
        <v>35</v>
      </c>
      <c r="R88" s="38">
        <f t="shared" si="7"/>
        <v>10.4</v>
      </c>
    </row>
    <row r="89" spans="1:18" x14ac:dyDescent="0.2">
      <c r="A89" s="16" t="s">
        <v>114</v>
      </c>
      <c r="B89" s="7">
        <v>0</v>
      </c>
      <c r="C89" s="7">
        <v>0</v>
      </c>
      <c r="D89" s="7">
        <v>0</v>
      </c>
      <c r="E89" s="7">
        <v>0.1</v>
      </c>
      <c r="F89" s="7">
        <v>2.2000000000000002</v>
      </c>
      <c r="G89" s="7">
        <v>9.1999999999999993</v>
      </c>
      <c r="H89" s="7">
        <v>12.2</v>
      </c>
      <c r="I89" s="7">
        <v>14.3</v>
      </c>
      <c r="J89" s="7">
        <v>14.1</v>
      </c>
      <c r="K89" s="7">
        <v>2.2000000000000002</v>
      </c>
      <c r="L89" s="7" t="s">
        <v>29</v>
      </c>
      <c r="M89" s="7">
        <v>0</v>
      </c>
      <c r="N89" s="37">
        <f t="shared" si="4"/>
        <v>54.300000000000004</v>
      </c>
      <c r="O89" s="8"/>
      <c r="P89" s="40">
        <f t="shared" si="5"/>
        <v>2.3000000000000003</v>
      </c>
      <c r="Q89" s="7">
        <f t="shared" si="6"/>
        <v>35.700000000000003</v>
      </c>
      <c r="R89" s="38">
        <f t="shared" si="7"/>
        <v>16.3</v>
      </c>
    </row>
    <row r="90" spans="1:18" x14ac:dyDescent="0.2">
      <c r="A90" s="16" t="s">
        <v>115</v>
      </c>
      <c r="B90" s="7">
        <v>0</v>
      </c>
      <c r="C90" s="7">
        <v>0</v>
      </c>
      <c r="D90" s="7">
        <v>0</v>
      </c>
      <c r="E90" s="7" t="s">
        <v>29</v>
      </c>
      <c r="F90" s="7">
        <v>6.6</v>
      </c>
      <c r="G90" s="7">
        <v>6.4</v>
      </c>
      <c r="H90" s="7">
        <v>19.100000000000001</v>
      </c>
      <c r="I90" s="7">
        <v>9.4</v>
      </c>
      <c r="J90" s="7">
        <v>9.8000000000000007</v>
      </c>
      <c r="K90" s="7">
        <v>0.1</v>
      </c>
      <c r="L90" s="7">
        <v>0.2</v>
      </c>
      <c r="M90" s="7">
        <v>0</v>
      </c>
      <c r="N90" s="37">
        <f t="shared" si="4"/>
        <v>51.6</v>
      </c>
      <c r="O90" s="8"/>
      <c r="P90" s="40">
        <f t="shared" si="5"/>
        <v>6.6</v>
      </c>
      <c r="Q90" s="7">
        <f t="shared" si="6"/>
        <v>34.9</v>
      </c>
      <c r="R90" s="38">
        <f t="shared" si="7"/>
        <v>10.1</v>
      </c>
    </row>
    <row r="91" spans="1:18" x14ac:dyDescent="0.2">
      <c r="A91" s="16" t="s">
        <v>116</v>
      </c>
      <c r="B91" s="7">
        <v>0</v>
      </c>
      <c r="C91" s="7">
        <v>0</v>
      </c>
      <c r="D91" s="7">
        <v>0</v>
      </c>
      <c r="E91" s="7">
        <v>0.7</v>
      </c>
      <c r="F91" s="7">
        <v>2.5</v>
      </c>
      <c r="G91" s="7">
        <v>7.4</v>
      </c>
      <c r="H91" s="7">
        <v>10.5</v>
      </c>
      <c r="I91" s="7">
        <v>2.9</v>
      </c>
      <c r="J91" s="7">
        <v>9.6999999999999993</v>
      </c>
      <c r="K91" s="7">
        <v>4.5999999999999996</v>
      </c>
      <c r="L91" s="7">
        <v>0</v>
      </c>
      <c r="M91" s="7">
        <v>0</v>
      </c>
      <c r="N91" s="37">
        <f t="shared" si="4"/>
        <v>38.300000000000004</v>
      </c>
      <c r="O91" s="8"/>
      <c r="P91" s="40">
        <f t="shared" si="5"/>
        <v>3.2</v>
      </c>
      <c r="Q91" s="7">
        <f t="shared" si="6"/>
        <v>20.799999999999997</v>
      </c>
      <c r="R91" s="38">
        <f t="shared" si="7"/>
        <v>14.299999999999999</v>
      </c>
    </row>
    <row r="92" spans="1:18" x14ac:dyDescent="0.2">
      <c r="A92" s="16" t="s">
        <v>117</v>
      </c>
      <c r="B92" s="7">
        <v>0</v>
      </c>
      <c r="C92" s="7">
        <v>0</v>
      </c>
      <c r="D92" s="7">
        <v>0</v>
      </c>
      <c r="E92" s="7">
        <v>0.2</v>
      </c>
      <c r="F92" s="7">
        <v>9.9</v>
      </c>
      <c r="G92" s="7">
        <v>18.7</v>
      </c>
      <c r="H92" s="7">
        <v>13.4</v>
      </c>
      <c r="I92" s="7">
        <v>5.6</v>
      </c>
      <c r="J92" s="7">
        <v>4</v>
      </c>
      <c r="K92" s="7">
        <v>0.7</v>
      </c>
      <c r="L92" s="7">
        <v>0</v>
      </c>
      <c r="M92" s="7">
        <v>0</v>
      </c>
      <c r="N92" s="37">
        <f t="shared" si="4"/>
        <v>52.5</v>
      </c>
      <c r="O92" s="8"/>
      <c r="P92" s="40">
        <f t="shared" si="5"/>
        <v>10.1</v>
      </c>
      <c r="Q92" s="7">
        <f t="shared" si="6"/>
        <v>37.700000000000003</v>
      </c>
      <c r="R92" s="38">
        <f t="shared" si="7"/>
        <v>4.7</v>
      </c>
    </row>
    <row r="93" spans="1:18" x14ac:dyDescent="0.2">
      <c r="A93" s="16" t="s">
        <v>118</v>
      </c>
      <c r="B93" s="7">
        <v>0</v>
      </c>
      <c r="C93" s="7">
        <v>0</v>
      </c>
      <c r="D93" s="7">
        <v>0</v>
      </c>
      <c r="E93" s="7" t="s">
        <v>29</v>
      </c>
      <c r="F93" s="7">
        <v>7.5</v>
      </c>
      <c r="G93" s="7">
        <v>15.6</v>
      </c>
      <c r="H93" s="7">
        <v>23.9</v>
      </c>
      <c r="I93" s="7">
        <v>11</v>
      </c>
      <c r="J93" s="7">
        <v>7.6</v>
      </c>
      <c r="K93" s="7">
        <v>2.8</v>
      </c>
      <c r="L93" s="7">
        <v>0.7</v>
      </c>
      <c r="M93" s="7">
        <v>0</v>
      </c>
      <c r="N93" s="37">
        <f t="shared" si="4"/>
        <v>69.099999999999994</v>
      </c>
      <c r="O93" s="8"/>
      <c r="P93" s="40">
        <f t="shared" si="5"/>
        <v>7.5</v>
      </c>
      <c r="Q93" s="7">
        <f t="shared" si="6"/>
        <v>50.5</v>
      </c>
      <c r="R93" s="38">
        <f t="shared" si="7"/>
        <v>11.099999999999998</v>
      </c>
    </row>
    <row r="94" spans="1:18" x14ac:dyDescent="0.2">
      <c r="A94" s="16" t="s">
        <v>119</v>
      </c>
      <c r="B94" s="7">
        <v>0</v>
      </c>
      <c r="C94" s="7">
        <v>0</v>
      </c>
      <c r="D94" s="7">
        <v>0</v>
      </c>
      <c r="E94" s="7">
        <v>0.7</v>
      </c>
      <c r="F94" s="7">
        <v>4.3</v>
      </c>
      <c r="G94" s="7">
        <v>2.1</v>
      </c>
      <c r="H94" s="7">
        <v>9.6999999999999993</v>
      </c>
      <c r="I94" s="7">
        <v>6.1</v>
      </c>
      <c r="J94" s="7">
        <v>8.9</v>
      </c>
      <c r="K94" s="7">
        <v>3.7</v>
      </c>
      <c r="L94" s="7" t="s">
        <v>29</v>
      </c>
      <c r="M94" s="7">
        <v>0</v>
      </c>
      <c r="N94" s="37">
        <f t="shared" si="4"/>
        <v>35.5</v>
      </c>
      <c r="O94" s="8"/>
      <c r="P94" s="40">
        <f t="shared" si="5"/>
        <v>5</v>
      </c>
      <c r="Q94" s="7">
        <f t="shared" si="6"/>
        <v>17.899999999999999</v>
      </c>
      <c r="R94" s="38">
        <f t="shared" si="7"/>
        <v>12.600000000000001</v>
      </c>
    </row>
    <row r="95" spans="1:18" x14ac:dyDescent="0.2">
      <c r="A95" s="17" t="s">
        <v>120</v>
      </c>
      <c r="B95" s="35">
        <v>0</v>
      </c>
      <c r="C95" s="35">
        <v>0</v>
      </c>
      <c r="D95" s="35">
        <v>0</v>
      </c>
      <c r="E95" s="35">
        <v>0.1</v>
      </c>
      <c r="F95" s="35">
        <v>1.3</v>
      </c>
      <c r="G95" s="35">
        <v>9.6999999999999993</v>
      </c>
      <c r="H95" s="35">
        <v>2.6</v>
      </c>
      <c r="I95" s="35">
        <v>11.5</v>
      </c>
      <c r="J95" s="35">
        <v>0.9</v>
      </c>
      <c r="K95" s="35">
        <v>0.7</v>
      </c>
      <c r="L95" s="35" t="s">
        <v>29</v>
      </c>
      <c r="M95" s="35">
        <v>0</v>
      </c>
      <c r="N95" s="39">
        <f t="shared" si="4"/>
        <v>26.799999999999997</v>
      </c>
      <c r="O95" s="15"/>
      <c r="P95" s="41">
        <f t="shared" si="5"/>
        <v>1.4000000000000001</v>
      </c>
      <c r="Q95" s="35">
        <f t="shared" si="6"/>
        <v>23.799999999999997</v>
      </c>
      <c r="R95" s="42">
        <f t="shared" si="7"/>
        <v>1.6</v>
      </c>
    </row>
    <row r="96" spans="1:18" x14ac:dyDescent="0.2">
      <c r="A96" s="17" t="s">
        <v>121</v>
      </c>
      <c r="B96" s="35">
        <v>0</v>
      </c>
      <c r="C96" s="35">
        <v>0</v>
      </c>
      <c r="D96" s="35">
        <v>0</v>
      </c>
      <c r="E96" s="35">
        <v>0.6</v>
      </c>
      <c r="F96" s="35">
        <v>2.8</v>
      </c>
      <c r="G96" s="35">
        <v>11.5</v>
      </c>
      <c r="H96" s="35">
        <v>26.5</v>
      </c>
      <c r="I96" s="35">
        <v>3.9</v>
      </c>
      <c r="J96" s="35">
        <v>8.4</v>
      </c>
      <c r="K96" s="35">
        <v>6</v>
      </c>
      <c r="L96" s="35">
        <v>0</v>
      </c>
      <c r="M96" s="35">
        <v>0</v>
      </c>
      <c r="N96" s="39">
        <f t="shared" si="4"/>
        <v>59.699999999999996</v>
      </c>
      <c r="O96" s="15"/>
      <c r="P96" s="41">
        <f t="shared" si="5"/>
        <v>3.4</v>
      </c>
      <c r="Q96" s="35">
        <f t="shared" si="6"/>
        <v>41.9</v>
      </c>
      <c r="R96" s="42">
        <f t="shared" si="7"/>
        <v>14.4</v>
      </c>
    </row>
    <row r="97" spans="1:18" x14ac:dyDescent="0.2">
      <c r="A97" s="17" t="s">
        <v>122</v>
      </c>
      <c r="B97" s="35">
        <v>0</v>
      </c>
      <c r="C97" s="35">
        <v>0</v>
      </c>
      <c r="D97" s="35">
        <v>0</v>
      </c>
      <c r="E97" s="35">
        <v>1</v>
      </c>
      <c r="F97" s="35">
        <v>4.5</v>
      </c>
      <c r="G97" s="35">
        <v>6.9</v>
      </c>
      <c r="H97" s="35">
        <v>9.5</v>
      </c>
      <c r="I97" s="35">
        <v>12.1</v>
      </c>
      <c r="J97" s="35">
        <v>10.1</v>
      </c>
      <c r="K97" s="35">
        <v>4.7</v>
      </c>
      <c r="L97" s="35" t="s">
        <v>29</v>
      </c>
      <c r="M97" s="35">
        <v>0</v>
      </c>
      <c r="N97" s="39">
        <f t="shared" si="4"/>
        <v>48.800000000000004</v>
      </c>
      <c r="O97" s="15"/>
      <c r="P97" s="41">
        <f t="shared" si="5"/>
        <v>5.5</v>
      </c>
      <c r="Q97" s="35">
        <f t="shared" si="6"/>
        <v>28.5</v>
      </c>
      <c r="R97" s="42">
        <f t="shared" si="7"/>
        <v>14.8</v>
      </c>
    </row>
    <row r="98" spans="1:18" x14ac:dyDescent="0.2">
      <c r="A98" s="17" t="s">
        <v>123</v>
      </c>
      <c r="B98" s="35">
        <v>0</v>
      </c>
      <c r="C98" s="35">
        <v>0</v>
      </c>
      <c r="D98" s="35">
        <v>0</v>
      </c>
      <c r="E98" s="35">
        <v>0</v>
      </c>
      <c r="F98" s="35">
        <v>7.4</v>
      </c>
      <c r="G98" s="35">
        <v>17.100000000000001</v>
      </c>
      <c r="H98" s="35">
        <v>8.1999999999999993</v>
      </c>
      <c r="I98" s="35">
        <v>3.1</v>
      </c>
      <c r="J98" s="35">
        <v>9.1</v>
      </c>
      <c r="K98" s="35">
        <v>1.5</v>
      </c>
      <c r="L98" s="35">
        <v>0.1</v>
      </c>
      <c r="M98" s="35">
        <v>0</v>
      </c>
      <c r="N98" s="39">
        <f t="shared" si="4"/>
        <v>46.500000000000007</v>
      </c>
      <c r="O98" s="15"/>
      <c r="P98" s="41">
        <f t="shared" si="5"/>
        <v>7.4</v>
      </c>
      <c r="Q98" s="35">
        <f t="shared" si="6"/>
        <v>28.400000000000002</v>
      </c>
      <c r="R98" s="42">
        <f t="shared" si="7"/>
        <v>10.7</v>
      </c>
    </row>
    <row r="99" spans="1:18" x14ac:dyDescent="0.2">
      <c r="A99" s="17" t="s">
        <v>124</v>
      </c>
      <c r="B99" s="35">
        <v>0</v>
      </c>
      <c r="C99" s="35">
        <v>0</v>
      </c>
      <c r="D99" s="35">
        <v>0</v>
      </c>
      <c r="E99" s="35">
        <v>0.1</v>
      </c>
      <c r="F99" s="35">
        <v>1.2</v>
      </c>
      <c r="G99" s="35">
        <v>15.2</v>
      </c>
      <c r="H99" s="35">
        <v>14.2</v>
      </c>
      <c r="I99" s="35">
        <v>9.1</v>
      </c>
      <c r="J99" s="35">
        <v>15.8</v>
      </c>
      <c r="K99" s="35">
        <v>3.3</v>
      </c>
      <c r="L99" s="35">
        <v>0</v>
      </c>
      <c r="M99" s="35">
        <v>0</v>
      </c>
      <c r="N99" s="39">
        <f t="shared" si="4"/>
        <v>58.899999999999991</v>
      </c>
      <c r="O99" s="15"/>
      <c r="P99" s="41">
        <f t="shared" si="5"/>
        <v>1.3</v>
      </c>
      <c r="Q99" s="35">
        <f t="shared" si="6"/>
        <v>38.5</v>
      </c>
      <c r="R99" s="42">
        <f t="shared" si="7"/>
        <v>19.100000000000001</v>
      </c>
    </row>
    <row r="100" spans="1:18" x14ac:dyDescent="0.2">
      <c r="A100" s="17" t="s">
        <v>125</v>
      </c>
      <c r="B100" s="35">
        <v>0</v>
      </c>
      <c r="C100" s="35">
        <v>0</v>
      </c>
      <c r="D100" s="35">
        <v>0</v>
      </c>
      <c r="E100" s="35">
        <v>0</v>
      </c>
      <c r="F100" s="35">
        <v>16</v>
      </c>
      <c r="G100" s="35">
        <v>22.2</v>
      </c>
      <c r="H100" s="35">
        <v>10.1</v>
      </c>
      <c r="I100" s="35">
        <v>11.6</v>
      </c>
      <c r="J100" s="35">
        <v>5.2</v>
      </c>
      <c r="K100" s="35">
        <v>0.2</v>
      </c>
      <c r="L100" s="35" t="s">
        <v>29</v>
      </c>
      <c r="M100" s="35">
        <v>0</v>
      </c>
      <c r="N100" s="39">
        <f t="shared" si="4"/>
        <v>65.300000000000011</v>
      </c>
      <c r="O100" s="15"/>
      <c r="P100" s="41">
        <f t="shared" si="5"/>
        <v>16</v>
      </c>
      <c r="Q100" s="35">
        <f t="shared" si="6"/>
        <v>43.9</v>
      </c>
      <c r="R100" s="42">
        <f t="shared" si="7"/>
        <v>5.4</v>
      </c>
    </row>
    <row r="101" spans="1:18" x14ac:dyDescent="0.2">
      <c r="A101" s="17" t="s">
        <v>126</v>
      </c>
      <c r="B101" s="35">
        <v>0</v>
      </c>
      <c r="C101" s="35">
        <v>0</v>
      </c>
      <c r="D101" s="35">
        <v>0</v>
      </c>
      <c r="E101" s="35">
        <v>0.4</v>
      </c>
      <c r="F101" s="35">
        <v>7.1</v>
      </c>
      <c r="G101" s="35">
        <v>4.9000000000000004</v>
      </c>
      <c r="H101" s="35">
        <v>9.4</v>
      </c>
      <c r="I101" s="35">
        <v>1.2</v>
      </c>
      <c r="J101" s="35">
        <v>9.5</v>
      </c>
      <c r="K101" s="35">
        <v>1.2</v>
      </c>
      <c r="L101" s="35">
        <v>0</v>
      </c>
      <c r="M101" s="35">
        <v>0</v>
      </c>
      <c r="N101" s="39">
        <f t="shared" si="4"/>
        <v>33.700000000000003</v>
      </c>
      <c r="O101" s="15"/>
      <c r="P101" s="41">
        <f t="shared" si="5"/>
        <v>7.5</v>
      </c>
      <c r="Q101" s="35">
        <f t="shared" si="6"/>
        <v>15.5</v>
      </c>
      <c r="R101" s="42">
        <f t="shared" si="7"/>
        <v>10.7</v>
      </c>
    </row>
    <row r="102" spans="1:18" x14ac:dyDescent="0.2">
      <c r="A102" s="17" t="s">
        <v>127</v>
      </c>
      <c r="B102" s="35">
        <v>0</v>
      </c>
      <c r="C102" s="35">
        <v>0</v>
      </c>
      <c r="D102" s="35">
        <v>0</v>
      </c>
      <c r="E102" s="35">
        <v>1.4</v>
      </c>
      <c r="F102" s="35">
        <v>2.1</v>
      </c>
      <c r="G102" s="35">
        <v>16.5</v>
      </c>
      <c r="H102" s="35">
        <v>17.100000000000001</v>
      </c>
      <c r="I102" s="35">
        <v>7.3</v>
      </c>
      <c r="J102" s="35">
        <v>4.0999999999999996</v>
      </c>
      <c r="K102" s="35">
        <v>2</v>
      </c>
      <c r="L102" s="35">
        <v>0</v>
      </c>
      <c r="M102" s="35">
        <v>0</v>
      </c>
      <c r="N102" s="39">
        <f t="shared" si="4"/>
        <v>50.5</v>
      </c>
      <c r="O102" s="15"/>
      <c r="P102" s="41">
        <f t="shared" si="5"/>
        <v>3.5</v>
      </c>
      <c r="Q102" s="35">
        <f t="shared" si="6"/>
        <v>40.9</v>
      </c>
      <c r="R102" s="42">
        <f t="shared" si="7"/>
        <v>6.1</v>
      </c>
    </row>
    <row r="103" spans="1:18" x14ac:dyDescent="0.2">
      <c r="A103" s="17" t="s">
        <v>128</v>
      </c>
      <c r="B103" s="35">
        <v>0</v>
      </c>
      <c r="C103" s="35">
        <v>0</v>
      </c>
      <c r="D103" s="35">
        <v>0</v>
      </c>
      <c r="E103" s="35">
        <v>0.57751540406738611</v>
      </c>
      <c r="F103" s="35">
        <v>8.2761975994586319</v>
      </c>
      <c r="G103" s="35">
        <v>8.4430423478291843</v>
      </c>
      <c r="H103" s="35">
        <v>7.3261334900452324</v>
      </c>
      <c r="I103" s="35">
        <v>9.0064465576806647</v>
      </c>
      <c r="J103" s="35">
        <v>18.487929622110624</v>
      </c>
      <c r="K103" s="35">
        <v>1.2920575560066963</v>
      </c>
      <c r="L103" s="35">
        <v>0.14113153114648999</v>
      </c>
      <c r="M103" s="35">
        <v>0</v>
      </c>
      <c r="N103" s="39">
        <f t="shared" si="4"/>
        <v>53.550454108344915</v>
      </c>
      <c r="O103" s="15"/>
      <c r="P103" s="41">
        <f t="shared" si="5"/>
        <v>8.8537130035260176</v>
      </c>
      <c r="Q103" s="35">
        <f t="shared" si="6"/>
        <v>24.775622395555082</v>
      </c>
      <c r="R103" s="42">
        <f t="shared" si="7"/>
        <v>19.921118709263808</v>
      </c>
    </row>
    <row r="104" spans="1:18" x14ac:dyDescent="0.2">
      <c r="A104" s="17" t="s">
        <v>129</v>
      </c>
      <c r="B104" s="35">
        <v>0</v>
      </c>
      <c r="C104" s="35">
        <v>0</v>
      </c>
      <c r="D104" s="35">
        <v>0</v>
      </c>
      <c r="E104" s="35">
        <v>0.83856893542757427</v>
      </c>
      <c r="F104" s="35">
        <v>8.3795188232361006</v>
      </c>
      <c r="G104" s="35">
        <v>8.2553371086654561</v>
      </c>
      <c r="H104" s="35">
        <v>8.7613455853545599</v>
      </c>
      <c r="I104" s="35">
        <v>11.506993268511595</v>
      </c>
      <c r="J104" s="35">
        <v>1.9526356092175088</v>
      </c>
      <c r="K104" s="35">
        <v>1.3092388787975924</v>
      </c>
      <c r="L104" s="35">
        <v>1.4034690315916944</v>
      </c>
      <c r="M104" s="35">
        <v>0</v>
      </c>
      <c r="N104" s="39">
        <f t="shared" si="4"/>
        <v>42.407107240802084</v>
      </c>
      <c r="O104" s="15"/>
      <c r="P104" s="41">
        <f t="shared" si="5"/>
        <v>9.2180877586636747</v>
      </c>
      <c r="Q104" s="35">
        <f t="shared" si="6"/>
        <v>28.523675962531613</v>
      </c>
      <c r="R104" s="42">
        <f t="shared" si="7"/>
        <v>4.6653435196067949</v>
      </c>
    </row>
    <row r="105" spans="1:18" x14ac:dyDescent="0.2">
      <c r="A105" s="16" t="s">
        <v>130</v>
      </c>
      <c r="B105" s="7">
        <v>0</v>
      </c>
      <c r="C105" s="7">
        <v>0</v>
      </c>
      <c r="D105" s="7">
        <v>0</v>
      </c>
      <c r="E105" s="7">
        <v>1.4624532535527301</v>
      </c>
      <c r="F105" s="7">
        <v>2.0474730206218617</v>
      </c>
      <c r="G105" s="7">
        <v>17.727745129465401</v>
      </c>
      <c r="H105" s="7">
        <v>10.215343519606797</v>
      </c>
      <c r="I105" s="7">
        <v>8.8550646436585101</v>
      </c>
      <c r="J105" s="7">
        <v>4.2828471702817259</v>
      </c>
      <c r="K105" s="7">
        <v>3.0711382982512379</v>
      </c>
      <c r="L105" s="7">
        <v>3.4540727285678668E-2</v>
      </c>
      <c r="M105" s="7">
        <v>0</v>
      </c>
      <c r="N105" s="37">
        <f t="shared" si="4"/>
        <v>47.696605762723941</v>
      </c>
      <c r="O105" s="8"/>
      <c r="P105" s="40">
        <f t="shared" si="5"/>
        <v>3.5099262741745916</v>
      </c>
      <c r="Q105" s="7">
        <f t="shared" si="6"/>
        <v>36.79815329273071</v>
      </c>
      <c r="R105" s="38">
        <f t="shared" si="7"/>
        <v>7.3885261958186419</v>
      </c>
    </row>
    <row r="106" spans="1:18" x14ac:dyDescent="0.2">
      <c r="A106" s="16" t="s">
        <v>131</v>
      </c>
      <c r="B106" s="7">
        <v>0</v>
      </c>
      <c r="C106" s="7">
        <v>0</v>
      </c>
      <c r="D106" s="7">
        <v>0</v>
      </c>
      <c r="E106" s="7">
        <v>0.50706628201018633</v>
      </c>
      <c r="F106" s="7">
        <v>19.514137906471486</v>
      </c>
      <c r="G106" s="7">
        <v>9.9935017986252106</v>
      </c>
      <c r="H106" s="7">
        <v>6.8942924813904609</v>
      </c>
      <c r="I106" s="7">
        <v>8.6945453574099805</v>
      </c>
      <c r="J106" s="7">
        <v>8.048849592192898</v>
      </c>
      <c r="K106" s="7">
        <v>3.6642750293834814</v>
      </c>
      <c r="L106" s="7">
        <v>0</v>
      </c>
      <c r="M106" s="7">
        <v>0</v>
      </c>
      <c r="N106" s="37">
        <f t="shared" si="4"/>
        <v>57.3166684474837</v>
      </c>
      <c r="O106" s="8"/>
      <c r="P106" s="40">
        <f t="shared" si="5"/>
        <v>20.021204188481672</v>
      </c>
      <c r="Q106" s="7">
        <f t="shared" si="6"/>
        <v>25.582339637425655</v>
      </c>
      <c r="R106" s="38">
        <f t="shared" si="7"/>
        <v>11.71312462157638</v>
      </c>
    </row>
    <row r="107" spans="1:18" x14ac:dyDescent="0.2">
      <c r="A107" s="16" t="s">
        <v>132</v>
      </c>
      <c r="B107" s="7">
        <v>0</v>
      </c>
      <c r="C107" s="7">
        <v>0</v>
      </c>
      <c r="D107" s="7">
        <v>0</v>
      </c>
      <c r="E107" s="7">
        <v>2.6893329059372446</v>
      </c>
      <c r="F107" s="7">
        <v>6.690973038430033</v>
      </c>
      <c r="G107" s="7">
        <v>11.361375859244223</v>
      </c>
      <c r="H107" s="7">
        <v>13.845430423478295</v>
      </c>
      <c r="I107" s="7">
        <v>6.912248459593263</v>
      </c>
      <c r="J107" s="7">
        <v>8.0543576592940855</v>
      </c>
      <c r="K107" s="7">
        <v>8.6360045588916208</v>
      </c>
      <c r="L107" s="7">
        <v>0</v>
      </c>
      <c r="M107" s="7">
        <v>0</v>
      </c>
      <c r="N107" s="37">
        <f t="shared" si="4"/>
        <v>58.189722904868759</v>
      </c>
      <c r="O107" s="8"/>
      <c r="P107" s="40">
        <f t="shared" si="5"/>
        <v>9.3803059443672776</v>
      </c>
      <c r="Q107" s="7">
        <f t="shared" si="6"/>
        <v>32.119054742315782</v>
      </c>
      <c r="R107" s="38">
        <f t="shared" si="7"/>
        <v>16.690362218185705</v>
      </c>
    </row>
    <row r="108" spans="1:18" x14ac:dyDescent="0.2">
      <c r="A108" s="16" t="s">
        <v>133</v>
      </c>
      <c r="B108" s="7">
        <v>0</v>
      </c>
      <c r="C108" s="7">
        <v>0</v>
      </c>
      <c r="D108" s="7">
        <v>0</v>
      </c>
      <c r="E108" s="7">
        <v>0.43740250026712257</v>
      </c>
      <c r="F108" s="7">
        <v>7.8394077002528766</v>
      </c>
      <c r="G108" s="7">
        <v>4.7499483563058735</v>
      </c>
      <c r="H108" s="7">
        <v>22.147405349574385</v>
      </c>
      <c r="I108" s="7">
        <v>14.768062827225132</v>
      </c>
      <c r="J108" s="7">
        <v>4.9827403212593939</v>
      </c>
      <c r="K108" s="7">
        <v>3.3364978452113832</v>
      </c>
      <c r="L108" s="7">
        <v>0.41306051216298034</v>
      </c>
      <c r="M108" s="7">
        <v>0</v>
      </c>
      <c r="N108" s="37">
        <f t="shared" si="4"/>
        <v>58.674525412259143</v>
      </c>
      <c r="O108" s="8"/>
      <c r="P108" s="40">
        <f t="shared" si="5"/>
        <v>8.2768102005199999</v>
      </c>
      <c r="Q108" s="7">
        <f t="shared" si="6"/>
        <v>41.665416533105386</v>
      </c>
      <c r="R108" s="38">
        <f t="shared" si="7"/>
        <v>8.7322986786337573</v>
      </c>
    </row>
    <row r="109" spans="1:18" x14ac:dyDescent="0.2">
      <c r="A109" s="16" t="s">
        <v>134</v>
      </c>
      <c r="B109" s="7">
        <v>0</v>
      </c>
      <c r="C109" s="7">
        <v>0</v>
      </c>
      <c r="D109" s="7">
        <v>0</v>
      </c>
      <c r="E109" s="7">
        <v>0</v>
      </c>
      <c r="F109" s="7">
        <v>4.5684973465826122</v>
      </c>
      <c r="G109" s="7">
        <v>6.6123107881896219</v>
      </c>
      <c r="H109" s="7">
        <v>8.6906222174733774</v>
      </c>
      <c r="I109" s="7">
        <v>5.0573939523453353</v>
      </c>
      <c r="J109" s="7">
        <v>12.165836805926558</v>
      </c>
      <c r="K109" s="7">
        <v>2.6253249991095919</v>
      </c>
      <c r="L109" s="7">
        <v>0</v>
      </c>
      <c r="M109" s="7">
        <v>0</v>
      </c>
      <c r="N109" s="37">
        <f t="shared" si="4"/>
        <v>39.719986109627101</v>
      </c>
      <c r="O109" s="8"/>
      <c r="P109" s="40">
        <f t="shared" si="5"/>
        <v>4.5684973465826122</v>
      </c>
      <c r="Q109" s="7">
        <f t="shared" si="6"/>
        <v>20.360326958008336</v>
      </c>
      <c r="R109" s="38">
        <f t="shared" si="7"/>
        <v>14.79116180503615</v>
      </c>
    </row>
    <row r="110" spans="1:18" x14ac:dyDescent="0.2">
      <c r="A110" s="16" t="s">
        <v>135</v>
      </c>
      <c r="B110" s="7">
        <v>0</v>
      </c>
      <c r="C110" s="7">
        <v>0</v>
      </c>
      <c r="D110" s="7">
        <v>0.21263133525661576</v>
      </c>
      <c r="E110" s="7">
        <v>0.82906115325711438</v>
      </c>
      <c r="F110" s="7">
        <v>12.733470456245325</v>
      </c>
      <c r="G110" s="7">
        <v>11.784369768849949</v>
      </c>
      <c r="H110" s="7">
        <v>26.077597321651172</v>
      </c>
      <c r="I110" s="7">
        <v>5.4878298963564491</v>
      </c>
      <c r="J110" s="7">
        <v>10.231915802970406</v>
      </c>
      <c r="K110" s="7">
        <v>6.7984987712362441</v>
      </c>
      <c r="L110" s="7">
        <v>0.34255974641165365</v>
      </c>
      <c r="M110" s="7">
        <v>0</v>
      </c>
      <c r="N110" s="37">
        <f t="shared" si="4"/>
        <v>74.497934252234913</v>
      </c>
      <c r="O110" s="8"/>
      <c r="P110" s="40">
        <f t="shared" si="5"/>
        <v>13.775162944759055</v>
      </c>
      <c r="Q110" s="7">
        <f t="shared" si="6"/>
        <v>43.349796986857577</v>
      </c>
      <c r="R110" s="38">
        <f t="shared" si="7"/>
        <v>17.372974320618301</v>
      </c>
    </row>
    <row r="111" spans="1:18" x14ac:dyDescent="0.2">
      <c r="A111" s="16" t="s">
        <v>136</v>
      </c>
      <c r="B111" s="7">
        <v>0</v>
      </c>
      <c r="C111" s="7">
        <v>0</v>
      </c>
      <c r="D111" s="7">
        <v>0</v>
      </c>
      <c r="E111" s="7">
        <v>2.8779784164974891E-2</v>
      </c>
      <c r="F111" s="7">
        <v>7.9952612458596004</v>
      </c>
      <c r="G111" s="7">
        <v>22.223727606225737</v>
      </c>
      <c r="H111" s="7">
        <v>22.992636321544325</v>
      </c>
      <c r="I111" s="7">
        <v>9.1665473519250629</v>
      </c>
      <c r="J111" s="7">
        <v>15.775827189514549</v>
      </c>
      <c r="K111" s="7">
        <v>1.2925312533390318</v>
      </c>
      <c r="L111" s="7">
        <v>0.74894931794707409</v>
      </c>
      <c r="M111" s="7">
        <v>0</v>
      </c>
      <c r="N111" s="37">
        <f t="shared" si="4"/>
        <v>80.224260070520359</v>
      </c>
      <c r="O111" s="8"/>
      <c r="P111" s="40">
        <f t="shared" si="5"/>
        <v>8.0240410300245752</v>
      </c>
      <c r="Q111" s="7">
        <f t="shared" si="6"/>
        <v>54.382911279695122</v>
      </c>
      <c r="R111" s="38">
        <f t="shared" si="7"/>
        <v>17.817307760800652</v>
      </c>
    </row>
    <row r="112" spans="1:18" x14ac:dyDescent="0.2">
      <c r="A112" s="16" t="s">
        <v>137</v>
      </c>
      <c r="B112" s="7">
        <v>0</v>
      </c>
      <c r="C112" s="7">
        <v>0</v>
      </c>
      <c r="D112" s="7">
        <v>0</v>
      </c>
      <c r="E112" s="7">
        <v>0.73741140435231689</v>
      </c>
      <c r="F112" s="7">
        <v>3.3526462941197424</v>
      </c>
      <c r="G112" s="7">
        <v>7.4084927164583103</v>
      </c>
      <c r="H112" s="7">
        <v>20.695893435908392</v>
      </c>
      <c r="I112" s="7">
        <v>2.3592228514442426</v>
      </c>
      <c r="J112" s="7">
        <v>10.829278412935857</v>
      </c>
      <c r="K112" s="7">
        <v>0.8594329878548278</v>
      </c>
      <c r="L112" s="7">
        <v>0</v>
      </c>
      <c r="M112" s="7">
        <v>0</v>
      </c>
      <c r="N112" s="37">
        <f t="shared" si="4"/>
        <v>46.242378103073698</v>
      </c>
      <c r="O112" s="8"/>
      <c r="P112" s="40">
        <f t="shared" si="5"/>
        <v>4.0900576984720596</v>
      </c>
      <c r="Q112" s="7">
        <f t="shared" si="6"/>
        <v>30.463609003810944</v>
      </c>
      <c r="R112" s="38">
        <f t="shared" si="7"/>
        <v>11.688711400790684</v>
      </c>
    </row>
    <row r="113" spans="1:18" x14ac:dyDescent="0.2">
      <c r="A113" s="16" t="s">
        <v>138</v>
      </c>
      <c r="B113" s="7">
        <v>0</v>
      </c>
      <c r="C113" s="7">
        <v>0</v>
      </c>
      <c r="D113" s="7">
        <v>0</v>
      </c>
      <c r="E113" s="7">
        <v>0</v>
      </c>
      <c r="F113" s="7">
        <v>1.6758645866723654</v>
      </c>
      <c r="G113" s="7">
        <v>7.6987623321579948</v>
      </c>
      <c r="H113" s="7">
        <v>26.310930654984507</v>
      </c>
      <c r="I113" s="7">
        <v>6.3630925668696792</v>
      </c>
      <c r="J113" s="7">
        <v>5.6933896071517625</v>
      </c>
      <c r="K113" s="7">
        <v>0.11301955337108667</v>
      </c>
      <c r="L113" s="7">
        <v>0</v>
      </c>
      <c r="M113" s="7">
        <v>0</v>
      </c>
      <c r="N113" s="37">
        <f t="shared" si="4"/>
        <v>47.855059301207405</v>
      </c>
      <c r="O113" s="8"/>
      <c r="P113" s="40">
        <f t="shared" si="5"/>
        <v>1.6758645866723654</v>
      </c>
      <c r="Q113" s="7">
        <f t="shared" si="6"/>
        <v>40.372785554012182</v>
      </c>
      <c r="R113" s="38">
        <f t="shared" si="7"/>
        <v>5.8064091605228487</v>
      </c>
    </row>
    <row r="114" spans="1:18" x14ac:dyDescent="0.2">
      <c r="A114" s="16" t="s">
        <v>139</v>
      </c>
      <c r="B114" s="7">
        <v>0</v>
      </c>
      <c r="C114" s="7">
        <v>0</v>
      </c>
      <c r="D114" s="7">
        <v>0</v>
      </c>
      <c r="E114" s="7">
        <v>0</v>
      </c>
      <c r="F114" s="7">
        <v>0.88091320297752596</v>
      </c>
      <c r="G114" s="7">
        <v>5.7040175232396635</v>
      </c>
      <c r="H114" s="7">
        <v>14.339685507710938</v>
      </c>
      <c r="I114" s="7">
        <v>11.848507675321438</v>
      </c>
      <c r="J114" s="7">
        <v>3.2670994052071087</v>
      </c>
      <c r="K114" s="7">
        <v>2.7750739039071126</v>
      </c>
      <c r="L114" s="7">
        <v>0</v>
      </c>
      <c r="M114" s="7">
        <v>0</v>
      </c>
      <c r="N114" s="37">
        <f t="shared" si="4"/>
        <v>38.815297218363781</v>
      </c>
      <c r="O114" s="8"/>
      <c r="P114" s="40">
        <f t="shared" si="5"/>
        <v>0.88091320297752596</v>
      </c>
      <c r="Q114" s="7">
        <f t="shared" si="6"/>
        <v>31.892210706272039</v>
      </c>
      <c r="R114" s="38">
        <f t="shared" si="7"/>
        <v>6.0421733091142213</v>
      </c>
    </row>
    <row r="115" spans="1:18" x14ac:dyDescent="0.2">
      <c r="A115" s="17" t="s">
        <v>140</v>
      </c>
      <c r="B115" s="35">
        <v>0</v>
      </c>
      <c r="C115" s="35">
        <v>0</v>
      </c>
      <c r="D115" s="35">
        <v>0</v>
      </c>
      <c r="E115" s="35">
        <v>0.28903194785767716</v>
      </c>
      <c r="F115" s="35">
        <v>7.9489457563129973</v>
      </c>
      <c r="G115" s="35">
        <v>27.147066994337003</v>
      </c>
      <c r="H115" s="35">
        <v>7.8219503508209574</v>
      </c>
      <c r="I115" s="35">
        <v>11.2971952131638</v>
      </c>
      <c r="J115" s="35">
        <v>5.243067279267728</v>
      </c>
      <c r="K115" s="35">
        <v>1.7828293621113367</v>
      </c>
      <c r="L115" s="35">
        <v>0</v>
      </c>
      <c r="M115" s="35">
        <v>0</v>
      </c>
      <c r="N115" s="39">
        <f t="shared" si="4"/>
        <v>61.530086903871492</v>
      </c>
      <c r="O115" s="15"/>
      <c r="P115" s="41">
        <f t="shared" si="5"/>
        <v>8.2379777041706745</v>
      </c>
      <c r="Q115" s="35">
        <f t="shared" si="6"/>
        <v>46.266212558321754</v>
      </c>
      <c r="R115" s="42">
        <f t="shared" si="7"/>
        <v>7.0258966413790649</v>
      </c>
    </row>
    <row r="116" spans="1:18" x14ac:dyDescent="0.2">
      <c r="A116" s="17" t="s">
        <v>141</v>
      </c>
      <c r="B116" s="35">
        <v>0</v>
      </c>
      <c r="C116" s="35">
        <v>0</v>
      </c>
      <c r="D116" s="35">
        <v>0</v>
      </c>
      <c r="E116" s="35">
        <v>1.0968283648537951</v>
      </c>
      <c r="F116" s="35">
        <v>4.3508975317875844</v>
      </c>
      <c r="G116" s="35">
        <v>4.7152829718274747</v>
      </c>
      <c r="H116" s="35">
        <v>7.6075773765003376</v>
      </c>
      <c r="I116" s="35">
        <v>12.285135520176656</v>
      </c>
      <c r="J116" s="35">
        <v>16.334784699220002</v>
      </c>
      <c r="K116" s="35">
        <v>6.7872796238914415</v>
      </c>
      <c r="L116" s="35" t="s">
        <v>29</v>
      </c>
      <c r="M116" s="35">
        <v>0</v>
      </c>
      <c r="N116" s="39">
        <f t="shared" si="4"/>
        <v>53.177786088257292</v>
      </c>
      <c r="O116" s="15"/>
      <c r="P116" s="41">
        <f t="shared" si="5"/>
        <v>5.44772589664138</v>
      </c>
      <c r="Q116" s="35">
        <f t="shared" si="6"/>
        <v>24.607995868504467</v>
      </c>
      <c r="R116" s="42">
        <f t="shared" si="7"/>
        <v>23.122064323111445</v>
      </c>
    </row>
    <row r="117" spans="1:18" x14ac:dyDescent="0.2">
      <c r="A117" s="17" t="s">
        <v>142</v>
      </c>
      <c r="B117" s="35">
        <v>0</v>
      </c>
      <c r="C117" s="35">
        <v>0</v>
      </c>
      <c r="D117" s="35">
        <v>0</v>
      </c>
      <c r="E117" s="35">
        <v>3.084515795847135</v>
      </c>
      <c r="F117" s="35">
        <v>1.5914627631157179</v>
      </c>
      <c r="G117" s="35">
        <v>2.5853937386472916</v>
      </c>
      <c r="H117" s="35">
        <v>6.0003721907611212</v>
      </c>
      <c r="I117" s="35">
        <v>8.4646080421697469</v>
      </c>
      <c r="J117" s="35">
        <v>12.256190120027066</v>
      </c>
      <c r="K117" s="35">
        <v>5.4831588132635263</v>
      </c>
      <c r="L117" s="35">
        <v>0</v>
      </c>
      <c r="M117" s="35">
        <v>0</v>
      </c>
      <c r="N117" s="39">
        <f t="shared" si="4"/>
        <v>39.465701463831607</v>
      </c>
      <c r="O117" s="15"/>
      <c r="P117" s="41">
        <f t="shared" si="5"/>
        <v>4.6759785589628526</v>
      </c>
      <c r="Q117" s="35">
        <f t="shared" si="6"/>
        <v>17.050373971578161</v>
      </c>
      <c r="R117" s="42">
        <f t="shared" si="7"/>
        <v>17.739348933290593</v>
      </c>
    </row>
    <row r="118" spans="1:18" x14ac:dyDescent="0.2">
      <c r="A118" s="17" t="s">
        <v>143</v>
      </c>
      <c r="B118" s="35">
        <v>0</v>
      </c>
      <c r="C118" s="35">
        <v>0</v>
      </c>
      <c r="D118" s="35">
        <v>0</v>
      </c>
      <c r="E118" s="35">
        <v>0.44763863660647507</v>
      </c>
      <c r="F118" s="35">
        <v>3.9409766000641091</v>
      </c>
      <c r="G118" s="35">
        <v>8.0711810378601712</v>
      </c>
      <c r="H118" s="35">
        <v>12.724854863411334</v>
      </c>
      <c r="I118" s="35">
        <v>19.332348541510843</v>
      </c>
      <c r="J118" s="35">
        <v>10.278266908857784</v>
      </c>
      <c r="K118" s="35">
        <v>0.19256508886277024</v>
      </c>
      <c r="L118" s="35" t="s">
        <v>29</v>
      </c>
      <c r="M118" s="35">
        <v>0</v>
      </c>
      <c r="N118" s="39">
        <f t="shared" si="4"/>
        <v>54.987831677173496</v>
      </c>
      <c r="O118" s="15"/>
      <c r="P118" s="41">
        <f t="shared" si="5"/>
        <v>4.3886152366705842</v>
      </c>
      <c r="Q118" s="35">
        <f t="shared" si="6"/>
        <v>40.128384442782348</v>
      </c>
      <c r="R118" s="42">
        <f t="shared" si="7"/>
        <v>10.470831997720554</v>
      </c>
    </row>
    <row r="119" spans="1:18" x14ac:dyDescent="0.2">
      <c r="A119" s="17" t="s">
        <v>144</v>
      </c>
      <c r="B119" s="35">
        <v>0</v>
      </c>
      <c r="C119" s="35">
        <v>0</v>
      </c>
      <c r="D119" s="35">
        <v>0</v>
      </c>
      <c r="E119" s="35" t="s">
        <v>29</v>
      </c>
      <c r="F119" s="35">
        <v>1.6208551483420595</v>
      </c>
      <c r="G119" s="35">
        <v>10.291639064002565</v>
      </c>
      <c r="H119" s="35">
        <v>18.929757452719308</v>
      </c>
      <c r="I119" s="35">
        <v>11.040910709833673</v>
      </c>
      <c r="J119" s="35">
        <v>11.086150585888804</v>
      </c>
      <c r="K119" s="35">
        <v>0.1276204722726787</v>
      </c>
      <c r="L119" s="35">
        <v>5.3280264985575386E-2</v>
      </c>
      <c r="M119" s="35">
        <v>0</v>
      </c>
      <c r="N119" s="39">
        <f t="shared" si="4"/>
        <v>53.150213698044666</v>
      </c>
      <c r="O119" s="15"/>
      <c r="P119" s="41">
        <f t="shared" si="5"/>
        <v>1.6208551483420595</v>
      </c>
      <c r="Q119" s="35">
        <f t="shared" si="6"/>
        <v>40.262307226555549</v>
      </c>
      <c r="R119" s="42">
        <f t="shared" si="7"/>
        <v>11.267051323147058</v>
      </c>
    </row>
    <row r="120" spans="1:18" x14ac:dyDescent="0.2">
      <c r="A120" s="17" t="s">
        <v>145</v>
      </c>
      <c r="B120" s="35">
        <v>0</v>
      </c>
      <c r="C120" s="35">
        <v>0</v>
      </c>
      <c r="D120" s="35">
        <v>0</v>
      </c>
      <c r="E120" s="35">
        <v>0</v>
      </c>
      <c r="F120" s="35">
        <v>6.9251130818819684</v>
      </c>
      <c r="G120" s="35">
        <v>14.848970687751539</v>
      </c>
      <c r="H120" s="35">
        <v>6.3220162410513954</v>
      </c>
      <c r="I120" s="35">
        <v>11.051059586138118</v>
      </c>
      <c r="J120" s="35">
        <v>10.641660433807031</v>
      </c>
      <c r="K120" s="35">
        <v>5.960750792463583E-2</v>
      </c>
      <c r="L120" s="35">
        <v>0.11758022580760054</v>
      </c>
      <c r="M120" s="35">
        <v>0</v>
      </c>
      <c r="N120" s="39">
        <f t="shared" si="4"/>
        <v>49.966007764362288</v>
      </c>
      <c r="O120" s="15"/>
      <c r="P120" s="41">
        <f t="shared" si="5"/>
        <v>6.9251130818819684</v>
      </c>
      <c r="Q120" s="35">
        <f t="shared" si="6"/>
        <v>32.222046514941049</v>
      </c>
      <c r="R120" s="42">
        <f t="shared" si="7"/>
        <v>10.818848167539267</v>
      </c>
    </row>
    <row r="121" spans="1:18" x14ac:dyDescent="0.2">
      <c r="A121" s="17" t="s">
        <v>146</v>
      </c>
      <c r="B121" s="35">
        <v>0</v>
      </c>
      <c r="C121" s="35">
        <v>0</v>
      </c>
      <c r="D121" s="35">
        <v>0</v>
      </c>
      <c r="E121" s="35">
        <v>0.60156177654307796</v>
      </c>
      <c r="F121" s="35">
        <v>3.2293834811411473</v>
      </c>
      <c r="G121" s="35">
        <v>4.7856020942408382</v>
      </c>
      <c r="H121" s="35">
        <v>9.514654343412758</v>
      </c>
      <c r="I121" s="35">
        <v>14.177018556113545</v>
      </c>
      <c r="J121" s="35">
        <v>10.737651814652564</v>
      </c>
      <c r="K121" s="35">
        <v>4.7208230936353583</v>
      </c>
      <c r="L121" s="35">
        <v>0</v>
      </c>
      <c r="M121" s="35">
        <v>0</v>
      </c>
      <c r="N121" s="39">
        <f t="shared" si="4"/>
        <v>47.766695159739292</v>
      </c>
      <c r="O121" s="15"/>
      <c r="P121" s="41">
        <f t="shared" si="5"/>
        <v>3.8309452576842253</v>
      </c>
      <c r="Q121" s="35">
        <f t="shared" si="6"/>
        <v>28.477274993767139</v>
      </c>
      <c r="R121" s="42">
        <f t="shared" si="7"/>
        <v>15.458474908287922</v>
      </c>
    </row>
    <row r="122" spans="1:18" x14ac:dyDescent="0.2">
      <c r="A122" s="17" t="s">
        <v>147</v>
      </c>
      <c r="B122" s="35">
        <v>0</v>
      </c>
      <c r="C122" s="35">
        <v>0</v>
      </c>
      <c r="D122" s="35">
        <v>0</v>
      </c>
      <c r="E122" s="35">
        <v>0</v>
      </c>
      <c r="F122" s="35">
        <v>1.7121629803753962</v>
      </c>
      <c r="G122" s="35">
        <v>23.620096520283504</v>
      </c>
      <c r="H122" s="35">
        <v>13.771049257399296</v>
      </c>
      <c r="I122" s="35">
        <v>19.743190155643408</v>
      </c>
      <c r="J122" s="35">
        <v>7.9566709406275598</v>
      </c>
      <c r="K122" s="35">
        <v>7.2188446059051898</v>
      </c>
      <c r="L122" s="35" t="s">
        <v>29</v>
      </c>
      <c r="M122" s="35">
        <v>0</v>
      </c>
      <c r="N122" s="39">
        <f t="shared" ref="N122:N135" si="8">SUM(B122:M122)</f>
        <v>74.022014460234359</v>
      </c>
      <c r="O122" s="15"/>
      <c r="P122" s="41">
        <f t="shared" ref="P122:P137" si="9">SUM(D122:F122)</f>
        <v>1.7121629803753962</v>
      </c>
      <c r="Q122" s="35">
        <f t="shared" ref="Q122:Q135" si="10">SUM(G122:I122)</f>
        <v>57.134335933326213</v>
      </c>
      <c r="R122" s="42">
        <f t="shared" ref="R122:R135" si="11">SUM(J122:L122)</f>
        <v>15.17551554653275</v>
      </c>
    </row>
    <row r="123" spans="1:18" x14ac:dyDescent="0.2">
      <c r="A123" s="17" t="s">
        <v>148</v>
      </c>
      <c r="B123" s="35">
        <v>0</v>
      </c>
      <c r="C123" s="35">
        <v>0</v>
      </c>
      <c r="D123" s="35">
        <v>0</v>
      </c>
      <c r="E123" s="35">
        <v>0.13485058945043987</v>
      </c>
      <c r="F123" s="35">
        <v>2.2285981408270117</v>
      </c>
      <c r="G123" s="35">
        <v>33.158665455711088</v>
      </c>
      <c r="H123" s="35">
        <v>8.7666328311429282</v>
      </c>
      <c r="I123" s="35">
        <v>10.356250667806389</v>
      </c>
      <c r="J123" s="35">
        <v>4.3197189870712691</v>
      </c>
      <c r="K123" s="35">
        <v>1.4997061651885886</v>
      </c>
      <c r="L123" s="35">
        <v>7.6882590265100002E-3</v>
      </c>
      <c r="M123" s="35">
        <v>0</v>
      </c>
      <c r="N123" s="39">
        <f t="shared" si="8"/>
        <v>60.472111096224232</v>
      </c>
      <c r="O123" s="15"/>
      <c r="P123" s="41">
        <f t="shared" si="9"/>
        <v>2.3634487302774514</v>
      </c>
      <c r="Q123" s="35">
        <f t="shared" si="10"/>
        <v>52.281548954660408</v>
      </c>
      <c r="R123" s="42">
        <f t="shared" si="11"/>
        <v>5.8271134112863683</v>
      </c>
    </row>
    <row r="124" spans="1:18" x14ac:dyDescent="0.2">
      <c r="A124" s="17" t="s">
        <v>149</v>
      </c>
      <c r="B124" s="35">
        <v>0</v>
      </c>
      <c r="C124" s="35">
        <v>0</v>
      </c>
      <c r="D124" s="35">
        <v>0</v>
      </c>
      <c r="E124" s="35">
        <v>1.3588061402571501</v>
      </c>
      <c r="F124" s="35">
        <v>0.43835345656587249</v>
      </c>
      <c r="G124" s="35">
        <v>21.924322399116711</v>
      </c>
      <c r="H124" s="35">
        <v>6.7966360366135996</v>
      </c>
      <c r="I124" s="35">
        <v>10.330745806175873</v>
      </c>
      <c r="J124" s="35">
        <v>0.31237845923709801</v>
      </c>
      <c r="K124" s="35">
        <v>0.77916622146240688</v>
      </c>
      <c r="L124" s="35">
        <v>0.88353990810984095</v>
      </c>
      <c r="M124" s="35">
        <v>7.6882590265100002E-3</v>
      </c>
      <c r="N124" s="39">
        <f t="shared" si="8"/>
        <v>42.831636686565048</v>
      </c>
      <c r="O124" s="15"/>
      <c r="P124" s="41">
        <f t="shared" si="9"/>
        <v>1.7971595968230225</v>
      </c>
      <c r="Q124" s="35">
        <f t="shared" si="10"/>
        <v>39.05170424190618</v>
      </c>
      <c r="R124" s="42">
        <f t="shared" si="11"/>
        <v>1.9750845888093458</v>
      </c>
    </row>
    <row r="125" spans="1:18" x14ac:dyDescent="0.2">
      <c r="A125" s="16" t="s">
        <v>150</v>
      </c>
      <c r="B125" s="7">
        <v>0</v>
      </c>
      <c r="C125" s="7">
        <v>0</v>
      </c>
      <c r="D125" s="7">
        <v>0</v>
      </c>
      <c r="E125" s="7">
        <v>0</v>
      </c>
      <c r="F125" s="7">
        <v>3.0478238415785168</v>
      </c>
      <c r="G125" s="7">
        <v>20.582961142572209</v>
      </c>
      <c r="H125" s="7">
        <v>15.382420251299999</v>
      </c>
      <c r="I125" s="7">
        <v>14.3588149596</v>
      </c>
      <c r="J125" s="7">
        <v>10.595593690781376</v>
      </c>
      <c r="K125" s="7">
        <v>4.5612289434194331</v>
      </c>
      <c r="L125" s="7" t="s">
        <v>29</v>
      </c>
      <c r="M125" s="7">
        <v>0</v>
      </c>
      <c r="N125" s="37">
        <f t="shared" si="8"/>
        <v>68.528842829251531</v>
      </c>
      <c r="O125" s="8"/>
      <c r="P125" s="40">
        <f t="shared" si="9"/>
        <v>3.0478238415785168</v>
      </c>
      <c r="Q125" s="7">
        <f t="shared" si="10"/>
        <v>50.324196353472203</v>
      </c>
      <c r="R125" s="38">
        <f t="shared" si="11"/>
        <v>15.156822634200809</v>
      </c>
    </row>
    <row r="126" spans="1:18" x14ac:dyDescent="0.2">
      <c r="A126" s="16" t="s">
        <v>151</v>
      </c>
      <c r="B126" s="40">
        <v>0</v>
      </c>
      <c r="C126" s="7">
        <v>0</v>
      </c>
      <c r="D126" s="7">
        <v>0</v>
      </c>
      <c r="E126" s="7" t="s">
        <v>29</v>
      </c>
      <c r="F126" s="7">
        <v>3.47247217495</v>
      </c>
      <c r="G126" s="7">
        <v>5.36125431388</v>
      </c>
      <c r="H126" s="7">
        <v>12.253370239700001</v>
      </c>
      <c r="I126" s="7">
        <v>10.0581565566</v>
      </c>
      <c r="J126" s="7">
        <v>4.7246121942142656</v>
      </c>
      <c r="K126" s="7">
        <v>0.48285978148362796</v>
      </c>
      <c r="L126" s="7">
        <v>0</v>
      </c>
      <c r="M126" s="38">
        <v>0</v>
      </c>
      <c r="N126" s="37">
        <f t="shared" si="8"/>
        <v>36.352725260827889</v>
      </c>
      <c r="O126" s="8"/>
      <c r="P126" s="40">
        <f t="shared" si="9"/>
        <v>3.47247217495</v>
      </c>
      <c r="Q126" s="7">
        <f t="shared" si="10"/>
        <v>27.672781110180001</v>
      </c>
      <c r="R126" s="38">
        <f t="shared" si="11"/>
        <v>5.207471975697894</v>
      </c>
    </row>
    <row r="127" spans="1:18" x14ac:dyDescent="0.2">
      <c r="A127" s="16" t="s">
        <v>152</v>
      </c>
      <c r="B127" s="7">
        <v>0</v>
      </c>
      <c r="C127" s="7">
        <v>0</v>
      </c>
      <c r="D127" s="7">
        <v>5.0425134604199999E-2</v>
      </c>
      <c r="E127" s="7">
        <v>8.4225460833800003E-2</v>
      </c>
      <c r="F127" s="7">
        <v>2.3392805890299999</v>
      </c>
      <c r="G127" s="7">
        <v>14.890785029</v>
      </c>
      <c r="H127" s="7">
        <v>10.603811566999999</v>
      </c>
      <c r="I127" s="7">
        <v>17.831357368500001</v>
      </c>
      <c r="J127" s="7">
        <v>12.073904063832334</v>
      </c>
      <c r="K127" s="7">
        <v>9.2342581141157396</v>
      </c>
      <c r="L127" s="7">
        <v>2.9709390363799999</v>
      </c>
      <c r="M127" s="7">
        <v>0</v>
      </c>
      <c r="N127" s="37">
        <f t="shared" si="8"/>
        <v>70.078986363296082</v>
      </c>
      <c r="O127" s="8"/>
      <c r="P127" s="40">
        <f t="shared" si="9"/>
        <v>2.4739311844679999</v>
      </c>
      <c r="Q127" s="7">
        <f t="shared" si="10"/>
        <v>43.325953964500002</v>
      </c>
      <c r="R127" s="38">
        <f t="shared" si="11"/>
        <v>24.279101214328072</v>
      </c>
    </row>
    <row r="128" spans="1:18" x14ac:dyDescent="0.2">
      <c r="A128" s="16" t="s">
        <v>153</v>
      </c>
      <c r="B128" s="40">
        <v>0</v>
      </c>
      <c r="C128" s="7">
        <v>0</v>
      </c>
      <c r="D128" s="7">
        <v>0</v>
      </c>
      <c r="E128" s="7">
        <v>0.44323354485700001</v>
      </c>
      <c r="F128" s="7">
        <v>3.4443821449500001</v>
      </c>
      <c r="G128" s="7">
        <v>20.543445617300002</v>
      </c>
      <c r="H128" s="7">
        <v>18.529799320199999</v>
      </c>
      <c r="I128" s="7">
        <v>13.477083416899999</v>
      </c>
      <c r="J128" s="7">
        <v>8.7822272606226033</v>
      </c>
      <c r="K128" s="7">
        <v>9.3701724876146226</v>
      </c>
      <c r="L128" s="7" t="s">
        <v>29</v>
      </c>
      <c r="M128" s="38">
        <v>0</v>
      </c>
      <c r="N128" s="37">
        <f t="shared" si="8"/>
        <v>74.59034379244423</v>
      </c>
      <c r="O128" s="8"/>
      <c r="P128" s="40">
        <f t="shared" si="9"/>
        <v>3.8876156898070002</v>
      </c>
      <c r="Q128" s="7">
        <f t="shared" si="10"/>
        <v>52.550328354400001</v>
      </c>
      <c r="R128" s="38">
        <f t="shared" si="11"/>
        <v>18.152399748237226</v>
      </c>
    </row>
    <row r="129" spans="1:18" x14ac:dyDescent="0.2">
      <c r="A129" s="16" t="s">
        <v>154</v>
      </c>
      <c r="B129" s="7">
        <v>0</v>
      </c>
      <c r="C129" s="7">
        <v>0</v>
      </c>
      <c r="D129" s="7">
        <v>0</v>
      </c>
      <c r="E129" s="7">
        <v>0.52794769044699996</v>
      </c>
      <c r="F129" s="7">
        <v>13.9608006595</v>
      </c>
      <c r="G129" s="7">
        <v>6.93855165014</v>
      </c>
      <c r="H129" s="7">
        <v>8.3746293919799992</v>
      </c>
      <c r="I129" s="7">
        <v>6.7881927335199999</v>
      </c>
      <c r="J129" s="7">
        <v>5.0934483987349086</v>
      </c>
      <c r="K129" s="7">
        <v>2.7543292029703785</v>
      </c>
      <c r="L129" s="7">
        <v>0</v>
      </c>
      <c r="M129" s="7">
        <v>0</v>
      </c>
      <c r="N129" s="37">
        <f t="shared" ref="N129:N130" si="12">SUM(B129:M129)</f>
        <v>44.43789972729229</v>
      </c>
      <c r="O129" s="8"/>
      <c r="P129" s="40">
        <f t="shared" ref="P129:P130" si="13">SUM(D129:F129)</f>
        <v>14.488748349947</v>
      </c>
      <c r="Q129" s="7">
        <f t="shared" ref="Q129:Q130" si="14">SUM(G129:I129)</f>
        <v>22.101373775639999</v>
      </c>
      <c r="R129" s="38">
        <f t="shared" ref="R129:R130" si="15">SUM(J129:L129)</f>
        <v>7.8477776017052872</v>
      </c>
    </row>
    <row r="130" spans="1:18" x14ac:dyDescent="0.2">
      <c r="A130" s="16" t="s">
        <v>155</v>
      </c>
      <c r="B130" s="7">
        <v>0</v>
      </c>
      <c r="C130" s="7">
        <v>0</v>
      </c>
      <c r="D130" s="7">
        <v>0</v>
      </c>
      <c r="E130" s="7">
        <v>0.2</v>
      </c>
      <c r="F130" s="7">
        <v>2.8008236713699999</v>
      </c>
      <c r="G130" s="7">
        <v>9.0021838413000008</v>
      </c>
      <c r="H130" s="7">
        <v>7.7</v>
      </c>
      <c r="I130" s="7">
        <v>10.122850851600001</v>
      </c>
      <c r="J130" s="7">
        <v>8.3655933137897698</v>
      </c>
      <c r="K130" s="7">
        <v>3.4135618248443045</v>
      </c>
      <c r="L130" s="7">
        <v>0</v>
      </c>
      <c r="M130" s="7">
        <v>0</v>
      </c>
      <c r="N130" s="37">
        <f t="shared" si="12"/>
        <v>41.605013502904086</v>
      </c>
      <c r="O130" s="8"/>
      <c r="P130" s="40">
        <f t="shared" si="13"/>
        <v>3.0008236713700001</v>
      </c>
      <c r="Q130" s="7">
        <f t="shared" si="14"/>
        <v>26.825034692900005</v>
      </c>
      <c r="R130" s="38">
        <f t="shared" si="15"/>
        <v>11.779155138634074</v>
      </c>
    </row>
    <row r="131" spans="1:18" x14ac:dyDescent="0.2">
      <c r="A131" s="16" t="s">
        <v>161</v>
      </c>
      <c r="B131" s="7">
        <v>0</v>
      </c>
      <c r="C131" s="7">
        <v>0</v>
      </c>
      <c r="D131" s="7">
        <v>0</v>
      </c>
      <c r="E131" s="7">
        <v>0</v>
      </c>
      <c r="F131" s="7">
        <v>1.8</v>
      </c>
      <c r="G131" s="7">
        <v>19.100000000000001</v>
      </c>
      <c r="H131" s="7">
        <v>11.5</v>
      </c>
      <c r="I131" s="7">
        <v>6.1</v>
      </c>
      <c r="J131" s="7">
        <v>5.8951816172773901</v>
      </c>
      <c r="K131" s="7">
        <v>1.3259824089036114</v>
      </c>
      <c r="L131" s="7">
        <v>0.1</v>
      </c>
      <c r="M131" s="7">
        <v>0</v>
      </c>
      <c r="N131" s="37">
        <f t="shared" si="8"/>
        <v>45.821164026181009</v>
      </c>
      <c r="O131" s="8"/>
      <c r="P131" s="40">
        <f t="shared" si="9"/>
        <v>1.8</v>
      </c>
      <c r="Q131" s="7">
        <f t="shared" si="10"/>
        <v>36.700000000000003</v>
      </c>
      <c r="R131" s="38">
        <f t="shared" si="11"/>
        <v>7.3211640261810009</v>
      </c>
    </row>
    <row r="132" spans="1:18" x14ac:dyDescent="0.2">
      <c r="A132" s="16" t="s">
        <v>162</v>
      </c>
      <c r="B132" s="7">
        <v>0</v>
      </c>
      <c r="C132" s="7">
        <v>0</v>
      </c>
      <c r="D132" s="7">
        <v>0</v>
      </c>
      <c r="E132" s="7">
        <v>0.81159596295199998</v>
      </c>
      <c r="F132" s="7">
        <v>3.6628105249199998</v>
      </c>
      <c r="G132" s="7">
        <v>10.246782269500001</v>
      </c>
      <c r="H132" s="7">
        <v>11.8589107098</v>
      </c>
      <c r="I132" s="7">
        <v>12.212497066099999</v>
      </c>
      <c r="J132" s="7">
        <v>7.4138760190155075</v>
      </c>
      <c r="K132" s="7">
        <v>21.069784399942868</v>
      </c>
      <c r="L132" s="7">
        <v>0</v>
      </c>
      <c r="M132" s="7">
        <v>0</v>
      </c>
      <c r="N132" s="37">
        <f t="shared" si="8"/>
        <v>67.276256952230369</v>
      </c>
      <c r="O132" s="8"/>
      <c r="P132" s="40">
        <f t="shared" si="9"/>
        <v>4.4744064878719998</v>
      </c>
      <c r="Q132" s="7">
        <f t="shared" si="10"/>
        <v>34.318190045400002</v>
      </c>
      <c r="R132" s="38">
        <f t="shared" si="11"/>
        <v>28.483660418958376</v>
      </c>
    </row>
    <row r="133" spans="1:18" x14ac:dyDescent="0.2">
      <c r="A133" s="16" t="s">
        <v>163</v>
      </c>
      <c r="B133" s="7">
        <v>0</v>
      </c>
      <c r="C133" s="7">
        <v>0</v>
      </c>
      <c r="D133" s="7">
        <v>0</v>
      </c>
      <c r="E133" s="7">
        <v>0.59773220533128768</v>
      </c>
      <c r="F133" s="7">
        <v>6.5</v>
      </c>
      <c r="G133" s="7">
        <v>5.9884340619827983</v>
      </c>
      <c r="H133" s="7">
        <v>15.5</v>
      </c>
      <c r="I133" s="7">
        <v>36.201309613900001</v>
      </c>
      <c r="J133" s="7">
        <v>6.161693292736393</v>
      </c>
      <c r="K133" s="7">
        <v>5.7998470882676951</v>
      </c>
      <c r="L133" s="7">
        <v>0.48971660452900001</v>
      </c>
      <c r="M133" s="7">
        <v>0</v>
      </c>
      <c r="N133" s="37">
        <f t="shared" si="8"/>
        <v>77.238732866747156</v>
      </c>
      <c r="O133" s="8"/>
      <c r="P133" s="40">
        <f t="shared" si="9"/>
        <v>7.0977322053312877</v>
      </c>
      <c r="Q133" s="7">
        <f t="shared" si="10"/>
        <v>57.689743675882795</v>
      </c>
      <c r="R133" s="38">
        <f t="shared" si="11"/>
        <v>12.451256985533089</v>
      </c>
    </row>
    <row r="134" spans="1:18" x14ac:dyDescent="0.2">
      <c r="A134" s="16" t="s">
        <v>164</v>
      </c>
      <c r="B134" s="7">
        <v>0</v>
      </c>
      <c r="C134" s="7">
        <v>0</v>
      </c>
      <c r="D134" s="7">
        <v>0</v>
      </c>
      <c r="E134" s="7">
        <v>1.9</v>
      </c>
      <c r="F134" s="7">
        <v>9.1999999999999993</v>
      </c>
      <c r="G134" s="7">
        <v>17.410188006227699</v>
      </c>
      <c r="H134" s="7">
        <v>15.2</v>
      </c>
      <c r="I134" s="7">
        <v>9.6</v>
      </c>
      <c r="J134" s="7">
        <v>2.8256718444154689</v>
      </c>
      <c r="K134" s="7">
        <v>4.3449333300417869</v>
      </c>
      <c r="L134" s="7">
        <v>0</v>
      </c>
      <c r="M134" s="7">
        <v>0</v>
      </c>
      <c r="N134" s="37">
        <f t="shared" si="8"/>
        <v>60.480793180684955</v>
      </c>
      <c r="O134" s="8"/>
      <c r="P134" s="40">
        <f t="shared" si="9"/>
        <v>11.1</v>
      </c>
      <c r="Q134" s="7">
        <f t="shared" si="10"/>
        <v>42.210188006227703</v>
      </c>
      <c r="R134" s="38">
        <f t="shared" si="11"/>
        <v>7.1706051744572559</v>
      </c>
    </row>
    <row r="135" spans="1:18" x14ac:dyDescent="0.2">
      <c r="A135" s="17" t="s">
        <v>165</v>
      </c>
      <c r="B135" s="35">
        <v>0</v>
      </c>
      <c r="C135" s="35">
        <v>0</v>
      </c>
      <c r="D135" s="35">
        <v>0</v>
      </c>
      <c r="E135" s="35">
        <v>3.7</v>
      </c>
      <c r="F135" s="35">
        <v>2.2973523953219748</v>
      </c>
      <c r="G135" s="35">
        <v>8.5</v>
      </c>
      <c r="H135" s="35">
        <v>9.1754511007899993</v>
      </c>
      <c r="I135" s="35">
        <v>11.171485107600001</v>
      </c>
      <c r="J135" s="35">
        <v>3.52767669874817</v>
      </c>
      <c r="K135" s="35">
        <v>0.51272854166607373</v>
      </c>
      <c r="L135" s="35">
        <v>0</v>
      </c>
      <c r="M135" s="35">
        <v>0</v>
      </c>
      <c r="N135" s="39">
        <f t="shared" si="8"/>
        <v>38.884693844126211</v>
      </c>
      <c r="O135" s="15"/>
      <c r="P135" s="41">
        <f t="shared" si="9"/>
        <v>5.9973523953219754</v>
      </c>
      <c r="Q135" s="35">
        <f t="shared" si="10"/>
        <v>28.846936208389998</v>
      </c>
      <c r="R135" s="42">
        <f t="shared" si="11"/>
        <v>4.0404052404142439</v>
      </c>
    </row>
    <row r="136" spans="1:18" x14ac:dyDescent="0.2">
      <c r="A136" s="17" t="s">
        <v>166</v>
      </c>
      <c r="B136" s="41">
        <v>0</v>
      </c>
      <c r="C136" s="35">
        <v>0</v>
      </c>
      <c r="D136" s="35">
        <v>0</v>
      </c>
      <c r="E136" s="35">
        <v>0</v>
      </c>
      <c r="F136" s="35">
        <v>3.8</v>
      </c>
      <c r="G136" s="35">
        <v>17.9454054784213</v>
      </c>
      <c r="H136" s="35">
        <v>9.2129725489988576</v>
      </c>
      <c r="I136" s="35">
        <v>9.3397079121271105</v>
      </c>
      <c r="J136" s="35">
        <v>5.3280875315959575</v>
      </c>
      <c r="K136" s="15">
        <v>4.5146030915134343</v>
      </c>
      <c r="L136" s="15" t="s">
        <v>29</v>
      </c>
      <c r="M136" s="15">
        <v>0</v>
      </c>
      <c r="N136" s="39">
        <f t="shared" ref="N136:N137" si="16">SUM(B136:M136)</f>
        <v>50.140776562656661</v>
      </c>
      <c r="O136" s="15"/>
      <c r="P136" s="41">
        <f t="shared" ref="P136" si="17">SUM(D136:F136)</f>
        <v>3.8</v>
      </c>
      <c r="Q136" s="35">
        <f t="shared" ref="Q136:Q137" si="18">SUM(G136:I136)</f>
        <v>36.498085939547266</v>
      </c>
      <c r="R136" s="42">
        <f t="shared" ref="R136:R137" si="19">SUM(J136:L136)</f>
        <v>9.8426906231093909</v>
      </c>
    </row>
    <row r="137" spans="1:18" x14ac:dyDescent="0.2">
      <c r="A137" s="58" t="s">
        <v>167</v>
      </c>
      <c r="B137" s="59">
        <v>0</v>
      </c>
      <c r="C137" s="60">
        <v>0</v>
      </c>
      <c r="D137" s="60">
        <v>0</v>
      </c>
      <c r="E137" s="60">
        <v>0.74195415661897535</v>
      </c>
      <c r="F137" s="60">
        <v>6.4320208865633663</v>
      </c>
      <c r="G137" s="60">
        <v>16.820979162443109</v>
      </c>
      <c r="H137" s="60">
        <v>12.836729311863373</v>
      </c>
      <c r="I137" s="60">
        <v>15.042159180095773</v>
      </c>
      <c r="J137" s="60">
        <v>19.676271882872154</v>
      </c>
      <c r="K137" s="61">
        <v>9.4185148169125732</v>
      </c>
      <c r="L137" s="61">
        <v>0.58026774835640338</v>
      </c>
      <c r="M137" s="61">
        <v>0</v>
      </c>
      <c r="N137" s="62">
        <f t="shared" si="16"/>
        <v>81.548897145725732</v>
      </c>
      <c r="O137" s="15"/>
      <c r="P137" s="59">
        <f t="shared" si="9"/>
        <v>7.1739750431823417</v>
      </c>
      <c r="Q137" s="60">
        <f t="shared" si="18"/>
        <v>44.699867654402254</v>
      </c>
      <c r="R137" s="63">
        <f t="shared" si="19"/>
        <v>29.675054448141129</v>
      </c>
    </row>
    <row r="138" spans="1:18" x14ac:dyDescent="0.2">
      <c r="B138" s="7"/>
      <c r="C138" s="7"/>
      <c r="D138" s="7"/>
      <c r="E138" s="7"/>
      <c r="F138" s="7"/>
      <c r="G138" s="7"/>
      <c r="H138" s="7"/>
      <c r="I138" s="7"/>
      <c r="J138" s="7"/>
      <c r="L138" s="7"/>
      <c r="M138" s="7"/>
    </row>
    <row r="139" spans="1:18" x14ac:dyDescent="0.2">
      <c r="B139" s="7"/>
      <c r="C139" s="7"/>
      <c r="D139" s="7"/>
      <c r="E139" s="7"/>
      <c r="F139" s="7"/>
      <c r="G139" s="7"/>
      <c r="H139" s="7"/>
      <c r="I139" s="7"/>
      <c r="J139" s="7"/>
      <c r="L139" s="7"/>
      <c r="M139" s="7"/>
    </row>
    <row r="140" spans="1:18" x14ac:dyDescent="0.2">
      <c r="A140" s="1" t="s">
        <v>25</v>
      </c>
      <c r="B140" s="3"/>
      <c r="C140" s="3"/>
      <c r="D140" s="7"/>
      <c r="E140" s="7"/>
      <c r="F140" s="7"/>
      <c r="G140" s="7"/>
      <c r="H140" s="7"/>
      <c r="I140" s="7"/>
      <c r="J140" s="7"/>
      <c r="K140" t="s">
        <v>160</v>
      </c>
      <c r="L140" s="7"/>
      <c r="M140" s="7"/>
    </row>
    <row r="141" spans="1:18" x14ac:dyDescent="0.2">
      <c r="A141" s="27" t="s">
        <v>156</v>
      </c>
      <c r="B141" s="25" t="str">
        <f>A6</f>
        <v>1891-92</v>
      </c>
      <c r="C141" s="43" t="str">
        <f>A137</f>
        <v>2022-23</v>
      </c>
      <c r="D141" s="25"/>
      <c r="E141" s="27"/>
      <c r="F141" s="26"/>
      <c r="G141" s="26"/>
      <c r="H141" s="26"/>
      <c r="I141" s="26"/>
      <c r="J141" s="26"/>
      <c r="K141" s="26"/>
      <c r="L141" s="26"/>
      <c r="M141" s="26"/>
      <c r="N141" s="44"/>
      <c r="O141" s="27"/>
      <c r="P141" s="27"/>
      <c r="Q141" s="27"/>
      <c r="R141" s="27"/>
    </row>
    <row r="142" spans="1:18" x14ac:dyDescent="0.2">
      <c r="A142" s="49" t="s">
        <v>17</v>
      </c>
      <c r="B142" s="34">
        <f>AVERAGE(B$6:B137)</f>
        <v>0</v>
      </c>
      <c r="C142" s="34">
        <f>AVERAGE(C$6:C137)</f>
        <v>0</v>
      </c>
      <c r="D142" s="34">
        <f>AVERAGE(D$6:D137)</f>
        <v>1.4886252093912533E-2</v>
      </c>
      <c r="E142" s="34">
        <f>AVERAGE(E$6:E137)</f>
        <v>0.78965440314353696</v>
      </c>
      <c r="F142" s="34">
        <f>AVERAGE(F$6:F137)</f>
        <v>4.9225522503751957</v>
      </c>
      <c r="G142" s="34">
        <f>AVERAGE(G$6:G137)</f>
        <v>10.385866915695468</v>
      </c>
      <c r="H142" s="34">
        <f>AVERAGE(H$6:H137)</f>
        <v>11.37989213404688</v>
      </c>
      <c r="I142" s="34">
        <f>AVERAGE(I$6:I137)</f>
        <v>9.5870179013152725</v>
      </c>
      <c r="J142" s="34">
        <f>AVERAGE(J$6:J137)</f>
        <v>8.6975331457223906</v>
      </c>
      <c r="K142" s="34">
        <f>AVERAGE(K$6:K137)</f>
        <v>3.2646360963478926</v>
      </c>
      <c r="L142" s="34">
        <f>AVERAGE(L$6:L137)</f>
        <v>0.39173714353904215</v>
      </c>
      <c r="M142" s="34">
        <f>AVERAGE(M$6:M137)</f>
        <v>6.5711615611196576E-5</v>
      </c>
      <c r="N142" s="34">
        <f>AVERAGE(N$6:N137)</f>
        <v>49.033315151395307</v>
      </c>
      <c r="O142" s="50"/>
      <c r="P142" s="34">
        <f>AVERAGE(P$6:P137)</f>
        <v>5.4967232379915085</v>
      </c>
      <c r="Q142" s="34">
        <f>AVERAGE(Q$6:Q137)</f>
        <v>31.352776951057635</v>
      </c>
      <c r="R142" s="36">
        <f>AVERAGE(R$6:R137)</f>
        <v>12.183756717959621</v>
      </c>
    </row>
    <row r="143" spans="1:18" x14ac:dyDescent="0.2">
      <c r="A143" s="51" t="s">
        <v>18</v>
      </c>
      <c r="B143" s="7">
        <f>MEDIAN(B$6:B137)</f>
        <v>0</v>
      </c>
      <c r="C143" s="7">
        <f>MEDIAN(C$6:C137)</f>
        <v>0</v>
      </c>
      <c r="D143" s="7">
        <f>MEDIAN(D$6:D137)</f>
        <v>0</v>
      </c>
      <c r="E143" s="7">
        <f>MEDIAN(E$6:E137)</f>
        <v>0.5</v>
      </c>
      <c r="F143" s="7">
        <f>MEDIAN(F$6:F137)</f>
        <v>4.1500000000000004</v>
      </c>
      <c r="G143" s="7">
        <f>MEDIAN(G$6:G137)</f>
        <v>8.9</v>
      </c>
      <c r="H143" s="7">
        <f>MEDIAN(H$6:H137)</f>
        <v>9.6073271717063786</v>
      </c>
      <c r="I143" s="7">
        <f>MEDIAN(I$6:I137)</f>
        <v>9.1332736759625313</v>
      </c>
      <c r="J143" s="7">
        <f>MEDIAN(J$6:J137)</f>
        <v>8.5500000000000007</v>
      </c>
      <c r="K143" s="7">
        <f>MEDIAN(K$6:K137)</f>
        <v>2.5</v>
      </c>
      <c r="L143" s="7">
        <f>MEDIAN(L$6:L137)</f>
        <v>0.1</v>
      </c>
      <c r="M143" s="7">
        <f>MEDIAN(M$6:M137)</f>
        <v>0</v>
      </c>
      <c r="N143" s="7">
        <f>MEDIAN(N$6:N137)</f>
        <v>47.877529650603698</v>
      </c>
      <c r="P143" s="7">
        <f>MEDIAN(P$6:P137)</f>
        <v>4.4372032439360005</v>
      </c>
      <c r="Q143" s="7">
        <f>MEDIAN(Q$6:Q137)</f>
        <v>30.299999999999997</v>
      </c>
      <c r="R143" s="38">
        <f>MEDIAN(R$6:R137)</f>
        <v>11.5</v>
      </c>
    </row>
    <row r="144" spans="1:18" x14ac:dyDescent="0.2">
      <c r="A144" s="51" t="s">
        <v>157</v>
      </c>
      <c r="B144" s="2">
        <f>STDEVP(B$6:B137)</f>
        <v>0</v>
      </c>
      <c r="C144" s="2">
        <f>STDEVP(C$6:C137)</f>
        <v>0</v>
      </c>
      <c r="D144" s="2">
        <f>STDEVP(D$6:D137)</f>
        <v>8.2490214501074466E-2</v>
      </c>
      <c r="E144" s="2">
        <f>STDEVP(E$6:E137)</f>
        <v>1.0344114109929357</v>
      </c>
      <c r="F144" s="2">
        <f>STDEVP(F$6:F137)</f>
        <v>3.5131777129209891</v>
      </c>
      <c r="G144" s="2">
        <f>STDEVP(G$6:G137)</f>
        <v>5.8754427705866403</v>
      </c>
      <c r="H144" s="2">
        <f>STDEVP(H$6:H137)</f>
        <v>5.4588647679013143</v>
      </c>
      <c r="I144" s="2">
        <f>STDEVP(I$6:I137)</f>
        <v>4.7562099692488573</v>
      </c>
      <c r="J144" s="2">
        <f>STDEVP(J$6:J137)</f>
        <v>4.6596386036014641</v>
      </c>
      <c r="K144" s="2">
        <f>STDEVP(K$6:K137)</f>
        <v>3.1513989336791801</v>
      </c>
      <c r="L144" s="2">
        <f>STDEVP(L$6:L137)</f>
        <v>0.62731805520217321</v>
      </c>
      <c r="M144" s="2">
        <f>STDEVP(M$6:M137)</f>
        <v>7.077357596187322E-4</v>
      </c>
      <c r="N144" s="2">
        <f>STDEVP(N$6:N137)</f>
        <v>12.401089640640336</v>
      </c>
      <c r="P144" s="2">
        <f>STDEVP(P$6:P137)</f>
        <v>3.6234819587304021</v>
      </c>
      <c r="Q144" s="2">
        <f>STDEVP(Q$6:Q137)</f>
        <v>10.183754784149606</v>
      </c>
      <c r="R144" s="48">
        <f>STDEVP(R$6:R137)</f>
        <v>5.8783817539228185</v>
      </c>
    </row>
    <row r="145" spans="1:18" x14ac:dyDescent="0.2">
      <c r="A145" s="52" t="s">
        <v>12</v>
      </c>
      <c r="B145" s="3" t="s">
        <v>29</v>
      </c>
      <c r="C145" s="3">
        <f>MAX(C$6:C137)</f>
        <v>0</v>
      </c>
      <c r="D145" s="3">
        <f>MAX(D$6:D137)</f>
        <v>0.8</v>
      </c>
      <c r="E145" s="3">
        <f>MAX(E$6:E137)</f>
        <v>6.4</v>
      </c>
      <c r="F145" s="3">
        <f>MAX(F$6:F137)</f>
        <v>19.514137906471486</v>
      </c>
      <c r="G145" s="3">
        <f>MAX(G$6:G137)</f>
        <v>33.158665455711088</v>
      </c>
      <c r="H145" s="3">
        <f>MAX(H$6:H137)</f>
        <v>28.9</v>
      </c>
      <c r="I145" s="3">
        <f>MAX(I$6:I137)</f>
        <v>36.201309613900001</v>
      </c>
      <c r="J145" s="3">
        <f>MAX(J$6:J137)</f>
        <v>22.6</v>
      </c>
      <c r="K145" s="3">
        <f>MAX(K$6:K137)</f>
        <v>21.069784399942868</v>
      </c>
      <c r="L145" s="3">
        <f>MAX(L$6:L137)</f>
        <v>2.9709390363799999</v>
      </c>
      <c r="M145" s="3" t="s">
        <v>29</v>
      </c>
      <c r="N145" s="3">
        <f>MAX(N$6:N137)</f>
        <v>81.548897145725732</v>
      </c>
      <c r="O145" s="1"/>
      <c r="P145" s="3">
        <f>MAX(P$6:P137)</f>
        <v>20.021204188481672</v>
      </c>
      <c r="Q145" s="3">
        <f>MAX(Q$6:Q137)</f>
        <v>57.689743675882795</v>
      </c>
      <c r="R145" s="53">
        <f>MAX(R$6:R137)</f>
        <v>30.900000000000002</v>
      </c>
    </row>
    <row r="146" spans="1:18" x14ac:dyDescent="0.2">
      <c r="A146" s="54" t="s">
        <v>13</v>
      </c>
      <c r="B146" s="55">
        <f>MIN(B$6:B137)</f>
        <v>0</v>
      </c>
      <c r="C146" s="55">
        <f>MIN(C$6:C137)</f>
        <v>0</v>
      </c>
      <c r="D146" s="55">
        <f>MIN(D$6:D137)</f>
        <v>0</v>
      </c>
      <c r="E146" s="55">
        <f>MIN(E$6:E137)</f>
        <v>0</v>
      </c>
      <c r="F146" s="55">
        <f>MIN(F$6:F137)</f>
        <v>0.2</v>
      </c>
      <c r="G146" s="55">
        <f>MIN(G$6:G137)</f>
        <v>0.2</v>
      </c>
      <c r="H146" s="55">
        <f>MIN(H$6:H137)</f>
        <v>2.4</v>
      </c>
      <c r="I146" s="55">
        <f>MIN(I$6:I137)</f>
        <v>1.2</v>
      </c>
      <c r="J146" s="55">
        <f>MIN(J$6:J137)</f>
        <v>0.31237845923709801</v>
      </c>
      <c r="K146" s="55" t="s">
        <v>29</v>
      </c>
      <c r="L146" s="55">
        <f>MIN(L$6:L137)</f>
        <v>0</v>
      </c>
      <c r="M146" s="55">
        <f>MIN(M$6:M137)</f>
        <v>0</v>
      </c>
      <c r="N146" s="55">
        <f>MIN(N$6:N137)</f>
        <v>21.699999999999996</v>
      </c>
      <c r="O146" s="56"/>
      <c r="P146" s="55">
        <f>MIN(P$6:P137)</f>
        <v>0.3</v>
      </c>
      <c r="Q146" s="55">
        <f>MIN(Q$6:Q137)</f>
        <v>8.5</v>
      </c>
      <c r="R146" s="57">
        <f>MIN(R$6:R137)</f>
        <v>1.6</v>
      </c>
    </row>
    <row r="147" spans="1:18" x14ac:dyDescent="0.2">
      <c r="A147" s="10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P147" s="11"/>
      <c r="Q147" s="11"/>
      <c r="R147" s="11"/>
    </row>
    <row r="148" spans="1:18" x14ac:dyDescent="0.2">
      <c r="A148" s="27" t="s">
        <v>158</v>
      </c>
      <c r="B148" s="25">
        <v>1901</v>
      </c>
      <c r="C148" s="25">
        <v>2000</v>
      </c>
      <c r="D148" s="26"/>
      <c r="E148" s="25"/>
      <c r="F148" s="26"/>
      <c r="G148" s="26"/>
      <c r="H148" s="26"/>
      <c r="I148" s="26"/>
      <c r="J148" s="26"/>
      <c r="K148" s="26"/>
      <c r="L148" s="26"/>
      <c r="M148" s="26"/>
      <c r="N148" s="26"/>
      <c r="O148" s="27"/>
      <c r="P148" s="26"/>
      <c r="Q148" s="26"/>
      <c r="R148" s="26"/>
    </row>
    <row r="149" spans="1:18" x14ac:dyDescent="0.2">
      <c r="A149" s="19" t="s">
        <v>17</v>
      </c>
      <c r="B149" s="34">
        <f t="shared" ref="B149:G149" si="20">AVERAGE(B16:B115)</f>
        <v>0</v>
      </c>
      <c r="C149" s="34">
        <f t="shared" si="20"/>
        <v>0</v>
      </c>
      <c r="D149" s="34">
        <f t="shared" si="20"/>
        <v>1.8835084470088213E-2</v>
      </c>
      <c r="E149" s="34">
        <f t="shared" si="20"/>
        <v>0.78255976189701948</v>
      </c>
      <c r="F149" s="34">
        <f t="shared" si="20"/>
        <v>4.9558132697724115</v>
      </c>
      <c r="G149" s="34">
        <f t="shared" si="20"/>
        <v>10.125023083295938</v>
      </c>
      <c r="H149" s="34">
        <f t="shared" ref="H149:N149" si="21">AVERAGE(H15:H114)</f>
        <v>11.629621663087228</v>
      </c>
      <c r="I149" s="34">
        <f t="shared" si="21"/>
        <v>8.7660428540834125</v>
      </c>
      <c r="J149" s="34">
        <f t="shared" si="21"/>
        <v>8.8354399719806267</v>
      </c>
      <c r="K149" s="34">
        <f t="shared" si="21"/>
        <v>2.9385143801551505</v>
      </c>
      <c r="L149" s="34">
        <f t="shared" si="21"/>
        <v>0.42561306553467065</v>
      </c>
      <c r="M149" s="34">
        <f t="shared" si="21"/>
        <v>0</v>
      </c>
      <c r="N149" s="34">
        <f t="shared" si="21"/>
        <v>47.771423889315081</v>
      </c>
      <c r="O149" s="34"/>
      <c r="P149" s="34">
        <f>AVERAGE(P16:P115)</f>
        <v>5.5099058188339223</v>
      </c>
      <c r="Q149" s="34">
        <f>AVERAGE(Q15:Q114)</f>
        <v>30.297216930523227</v>
      </c>
      <c r="R149" s="36">
        <f>AVERAGE(R15:R114)</f>
        <v>11.995680916999683</v>
      </c>
    </row>
    <row r="150" spans="1:18" x14ac:dyDescent="0.2">
      <c r="A150" s="20" t="s">
        <v>18</v>
      </c>
      <c r="B150" s="7">
        <f t="shared" ref="B150:G150" si="22">MEDIAN(B16:B115)</f>
        <v>0</v>
      </c>
      <c r="C150" s="7">
        <f t="shared" si="22"/>
        <v>0</v>
      </c>
      <c r="D150" s="7">
        <f t="shared" si="22"/>
        <v>0</v>
      </c>
      <c r="E150" s="7">
        <f t="shared" si="22"/>
        <v>0.5</v>
      </c>
      <c r="F150" s="7">
        <f t="shared" si="22"/>
        <v>4.25</v>
      </c>
      <c r="G150" s="7">
        <f t="shared" si="22"/>
        <v>8.9</v>
      </c>
      <c r="H150" s="7">
        <f t="shared" ref="H150:N150" si="23">MEDIAN(H15:H114)</f>
        <v>9.85</v>
      </c>
      <c r="I150" s="7">
        <f t="shared" si="23"/>
        <v>8.3500000000000014</v>
      </c>
      <c r="J150" s="7">
        <f t="shared" si="23"/>
        <v>8.9</v>
      </c>
      <c r="K150" s="7">
        <f t="shared" si="23"/>
        <v>2.2000000000000002</v>
      </c>
      <c r="L150" s="7">
        <f t="shared" si="23"/>
        <v>0.14113153114648999</v>
      </c>
      <c r="M150" s="7">
        <f t="shared" si="23"/>
        <v>0</v>
      </c>
      <c r="N150" s="7">
        <f t="shared" si="23"/>
        <v>47.348302881361974</v>
      </c>
      <c r="O150" s="7"/>
      <c r="P150" s="7">
        <f>MEDIAN(P16:P115)</f>
        <v>4.4000000000000004</v>
      </c>
      <c r="Q150" s="7">
        <f>MEDIAN(Q15:Q114)</f>
        <v>29.85</v>
      </c>
      <c r="R150" s="38">
        <f>MEDIAN(R15:R114)</f>
        <v>11.5</v>
      </c>
    </row>
    <row r="151" spans="1:18" x14ac:dyDescent="0.2">
      <c r="A151" s="21" t="s">
        <v>19</v>
      </c>
      <c r="B151" s="7">
        <f t="shared" ref="B151:G151" si="24">STDEVP(B16:B115)</f>
        <v>0</v>
      </c>
      <c r="C151" s="7">
        <f t="shared" si="24"/>
        <v>0</v>
      </c>
      <c r="D151" s="7">
        <f t="shared" si="24"/>
        <v>9.6512869898845416E-2</v>
      </c>
      <c r="E151" s="7">
        <f t="shared" si="24"/>
        <v>1.0548462412430755</v>
      </c>
      <c r="F151" s="7">
        <f t="shared" si="24"/>
        <v>3.582019861187034</v>
      </c>
      <c r="G151" s="7">
        <f t="shared" si="24"/>
        <v>5.2422976944543311</v>
      </c>
      <c r="H151" s="7">
        <f t="shared" ref="H151:N151" si="25">STDEVP(H15:H114)</f>
        <v>5.9059370549758876</v>
      </c>
      <c r="I151" s="7">
        <f t="shared" si="25"/>
        <v>4.1043450428548516</v>
      </c>
      <c r="J151" s="7">
        <f t="shared" si="25"/>
        <v>4.7770249804602365</v>
      </c>
      <c r="K151" s="7">
        <f t="shared" si="25"/>
        <v>2.6353558789443432</v>
      </c>
      <c r="L151" s="7">
        <f t="shared" si="25"/>
        <v>0.62574447051072468</v>
      </c>
      <c r="M151" s="7">
        <f t="shared" si="25"/>
        <v>0</v>
      </c>
      <c r="N151" s="7">
        <f t="shared" si="25"/>
        <v>11.707536968931834</v>
      </c>
      <c r="O151" s="7"/>
      <c r="P151" s="7">
        <f>STDEVP(P16:P115)</f>
        <v>3.6981144431902329</v>
      </c>
      <c r="Q151" s="7">
        <f>STDEVP(Q15:Q114)</f>
        <v>9.3940662563981814</v>
      </c>
      <c r="R151" s="38">
        <f>STDEVP(R15:R114)</f>
        <v>5.5622973784657788</v>
      </c>
    </row>
    <row r="152" spans="1:18" x14ac:dyDescent="0.2">
      <c r="A152" s="22" t="s">
        <v>12</v>
      </c>
      <c r="B152" s="3">
        <f t="shared" ref="B152:G152" si="26">MAX(B16:B115)</f>
        <v>0</v>
      </c>
      <c r="C152" s="3">
        <f t="shared" si="26"/>
        <v>0</v>
      </c>
      <c r="D152" s="3">
        <f t="shared" si="26"/>
        <v>0.8</v>
      </c>
      <c r="E152" s="3">
        <f t="shared" si="26"/>
        <v>6.4</v>
      </c>
      <c r="F152" s="3">
        <f t="shared" si="26"/>
        <v>19.514137906471486</v>
      </c>
      <c r="G152" s="3">
        <f t="shared" si="26"/>
        <v>28.5</v>
      </c>
      <c r="H152" s="3">
        <f t="shared" ref="H152:N152" si="27">MAX(H15:H114)</f>
        <v>28.9</v>
      </c>
      <c r="I152" s="3">
        <f t="shared" si="27"/>
        <v>22.47833</v>
      </c>
      <c r="J152" s="3">
        <f t="shared" si="27"/>
        <v>22.6</v>
      </c>
      <c r="K152" s="3">
        <f t="shared" si="27"/>
        <v>13.3</v>
      </c>
      <c r="L152" s="3">
        <f t="shared" si="27"/>
        <v>2.8</v>
      </c>
      <c r="M152" s="3">
        <f t="shared" si="27"/>
        <v>0</v>
      </c>
      <c r="N152" s="3">
        <f t="shared" si="27"/>
        <v>80.224260070520359</v>
      </c>
      <c r="O152" s="7"/>
      <c r="P152" s="3">
        <f>MAX(P16:P115)</f>
        <v>20.021204188481672</v>
      </c>
      <c r="Q152" s="3">
        <f>MAX(Q15:Q114)</f>
        <v>54.382911279695122</v>
      </c>
      <c r="R152" s="53">
        <f>MAX(R15:R114)</f>
        <v>30.900000000000002</v>
      </c>
    </row>
    <row r="153" spans="1:18" x14ac:dyDescent="0.2">
      <c r="A153" s="23" t="s">
        <v>13</v>
      </c>
      <c r="B153" s="55">
        <f t="shared" ref="B153:G153" si="28">MIN(B16:B115)</f>
        <v>0</v>
      </c>
      <c r="C153" s="55">
        <f t="shared" si="28"/>
        <v>0</v>
      </c>
      <c r="D153" s="55">
        <f t="shared" si="28"/>
        <v>0</v>
      </c>
      <c r="E153" s="55">
        <f t="shared" si="28"/>
        <v>0</v>
      </c>
      <c r="F153" s="55">
        <f t="shared" si="28"/>
        <v>0.2</v>
      </c>
      <c r="G153" s="55">
        <f t="shared" si="28"/>
        <v>0.2</v>
      </c>
      <c r="H153" s="55">
        <f t="shared" ref="H153:N153" si="29">MIN(H15:H114)</f>
        <v>2.4</v>
      </c>
      <c r="I153" s="55">
        <f t="shared" si="29"/>
        <v>1.2</v>
      </c>
      <c r="J153" s="55">
        <f t="shared" si="29"/>
        <v>0.4</v>
      </c>
      <c r="K153" s="55">
        <f t="shared" si="29"/>
        <v>0.1</v>
      </c>
      <c r="L153" s="55">
        <f t="shared" si="29"/>
        <v>0</v>
      </c>
      <c r="M153" s="55">
        <f t="shared" si="29"/>
        <v>0</v>
      </c>
      <c r="N153" s="55">
        <f t="shared" si="29"/>
        <v>21.699999999999996</v>
      </c>
      <c r="O153" s="64"/>
      <c r="P153" s="55">
        <f>MIN(P16:P115)</f>
        <v>0.3</v>
      </c>
      <c r="Q153" s="55">
        <f>MIN(Q15:Q114)</f>
        <v>8.5</v>
      </c>
      <c r="R153" s="57">
        <f>MIN(R15:R114)</f>
        <v>1.6</v>
      </c>
    </row>
    <row r="154" spans="1:18" x14ac:dyDescent="0.2"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</row>
    <row r="155" spans="1:18" x14ac:dyDescent="0.2">
      <c r="A155" s="27" t="s">
        <v>158</v>
      </c>
      <c r="B155" s="27">
        <v>1991</v>
      </c>
      <c r="C155" s="27">
        <v>2020</v>
      </c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</row>
    <row r="156" spans="1:18" x14ac:dyDescent="0.2">
      <c r="A156" s="19" t="s">
        <v>17</v>
      </c>
      <c r="B156" s="34">
        <f t="shared" ref="B156:G156" si="30">AVERAGE(B106:B137)</f>
        <v>0</v>
      </c>
      <c r="C156" s="34">
        <f t="shared" si="30"/>
        <v>0</v>
      </c>
      <c r="D156" s="34">
        <f t="shared" si="30"/>
        <v>8.2205146831504927E-3</v>
      </c>
      <c r="E156" s="34">
        <f t="shared" si="30"/>
        <v>0.70829921008149221</v>
      </c>
      <c r="F156" s="34">
        <f t="shared" si="30"/>
        <v>5.0623652376940402</v>
      </c>
      <c r="G156" s="34">
        <f t="shared" si="30"/>
        <v>12.875490571432561</v>
      </c>
      <c r="H156" s="34">
        <f t="shared" ref="H156:N156" si="31">AVERAGE(H105:H135)</f>
        <v>13.114313895416956</v>
      </c>
      <c r="I156" s="34">
        <f t="shared" si="31"/>
        <v>11.468152453393587</v>
      </c>
      <c r="J156" s="34">
        <f t="shared" si="31"/>
        <v>7.9986503415986929</v>
      </c>
      <c r="K156" s="34">
        <f t="shared" si="31"/>
        <v>4.0223575573659254</v>
      </c>
      <c r="L156" s="34">
        <f t="shared" si="31"/>
        <v>0.23699440779407357</v>
      </c>
      <c r="M156" s="34">
        <f t="shared" si="31"/>
        <v>2.4800835569387098E-4</v>
      </c>
      <c r="N156" s="34">
        <f t="shared" si="31"/>
        <v>55.222515320214576</v>
      </c>
      <c r="O156" s="34"/>
      <c r="P156" s="34">
        <f>AVERAGE(P106:P137)</f>
        <v>5.7346162618285899</v>
      </c>
      <c r="Q156" s="34">
        <f>AVERAGE(Q105:Q135)</f>
        <v>37.323661793147416</v>
      </c>
      <c r="R156" s="34">
        <f>AVERAGE(R105:R135)</f>
        <v>12.219777402275772</v>
      </c>
    </row>
    <row r="157" spans="1:18" x14ac:dyDescent="0.2">
      <c r="A157" s="20" t="s">
        <v>18</v>
      </c>
      <c r="B157" s="7">
        <f t="shared" ref="B157:G157" si="32">MEDIAN(B89:B118)</f>
        <v>0</v>
      </c>
      <c r="C157" s="7">
        <f t="shared" si="32"/>
        <v>0</v>
      </c>
      <c r="D157" s="7">
        <f t="shared" si="32"/>
        <v>0</v>
      </c>
      <c r="E157" s="7">
        <f t="shared" si="32"/>
        <v>0.4773524593083307</v>
      </c>
      <c r="F157" s="7">
        <f t="shared" si="32"/>
        <v>4.5342486732913061</v>
      </c>
      <c r="G157" s="7">
        <f t="shared" si="32"/>
        <v>8.8215211739145918</v>
      </c>
      <c r="H157" s="7">
        <f t="shared" ref="H157:N157" si="33">MEDIAN(H105:H135)</f>
        <v>11.8589107098</v>
      </c>
      <c r="I157" s="7">
        <f t="shared" si="33"/>
        <v>10.356250667806389</v>
      </c>
      <c r="J157" s="7">
        <f t="shared" si="33"/>
        <v>8.048849592192898</v>
      </c>
      <c r="K157" s="7">
        <f t="shared" si="33"/>
        <v>3.0711382982512379</v>
      </c>
      <c r="L157" s="7">
        <f t="shared" si="33"/>
        <v>0</v>
      </c>
      <c r="M157" s="7">
        <f t="shared" si="33"/>
        <v>0</v>
      </c>
      <c r="N157" s="7">
        <f t="shared" si="33"/>
        <v>53.177786088257292</v>
      </c>
      <c r="O157" s="7"/>
      <c r="P157" s="7">
        <f>MEDIAN(P89:P118)</f>
        <v>5.47386294832069</v>
      </c>
      <c r="Q157" s="7">
        <f>MEDIAN(Q105:Q135)</f>
        <v>36.79815329273071</v>
      </c>
      <c r="R157" s="7">
        <f>MEDIAN(R105:R135)</f>
        <v>11.688711400790684</v>
      </c>
    </row>
    <row r="158" spans="1:18" x14ac:dyDescent="0.2">
      <c r="A158" s="21" t="s">
        <v>19</v>
      </c>
      <c r="B158" s="7">
        <f t="shared" ref="B158:G158" si="34">STDEVP(B106:B137)</f>
        <v>0</v>
      </c>
      <c r="C158" s="7">
        <f t="shared" si="34"/>
        <v>0</v>
      </c>
      <c r="D158" s="7">
        <f t="shared" si="34"/>
        <v>3.7745992899857285E-2</v>
      </c>
      <c r="E158" s="7">
        <f t="shared" si="34"/>
        <v>0.93947881912917963</v>
      </c>
      <c r="F158" s="7">
        <f t="shared" si="34"/>
        <v>4.123323639419489</v>
      </c>
      <c r="G158" s="7">
        <f t="shared" si="34"/>
        <v>7.4991179681242333</v>
      </c>
      <c r="H158" s="7">
        <f t="shared" ref="H158:N158" si="35">STDEVP(H105:H135)</f>
        <v>5.7693263009281566</v>
      </c>
      <c r="I158" s="7">
        <f t="shared" si="35"/>
        <v>5.9866240044076715</v>
      </c>
      <c r="J158" s="7">
        <f t="shared" si="35"/>
        <v>3.7530781072184358</v>
      </c>
      <c r="K158" s="7">
        <f t="shared" si="35"/>
        <v>4.1685847937138885</v>
      </c>
      <c r="L158" s="7">
        <f t="shared" si="35"/>
        <v>0.59689665746847398</v>
      </c>
      <c r="M158" s="7">
        <f t="shared" si="35"/>
        <v>1.3583977086329792E-3</v>
      </c>
      <c r="N158" s="7">
        <f t="shared" si="35"/>
        <v>12.802234482855326</v>
      </c>
      <c r="O158" s="7"/>
      <c r="P158" s="7">
        <f>STDEVP(P106:P137)</f>
        <v>4.2434847953319066</v>
      </c>
      <c r="Q158" s="7">
        <f>STDEVP(Q105:Q135)</f>
        <v>10.879931829434732</v>
      </c>
      <c r="R158" s="7">
        <f>STDEVP(R105:R135)</f>
        <v>6.1847610504311739</v>
      </c>
    </row>
    <row r="159" spans="1:18" x14ac:dyDescent="0.2">
      <c r="A159" s="22" t="s">
        <v>12</v>
      </c>
      <c r="B159" s="3">
        <f t="shared" ref="B159:G159" si="36">MAX(B106:B137)</f>
        <v>0</v>
      </c>
      <c r="C159" s="3">
        <f t="shared" si="36"/>
        <v>0</v>
      </c>
      <c r="D159" s="3">
        <f t="shared" si="36"/>
        <v>0.21263133525661576</v>
      </c>
      <c r="E159" s="3">
        <f t="shared" si="36"/>
        <v>3.7</v>
      </c>
      <c r="F159" s="3">
        <f t="shared" si="36"/>
        <v>19.514137906471486</v>
      </c>
      <c r="G159" s="3">
        <f t="shared" si="36"/>
        <v>33.158665455711088</v>
      </c>
      <c r="H159" s="3">
        <f t="shared" ref="H159:N159" si="37">MAX(H105:H135)</f>
        <v>26.310930654984507</v>
      </c>
      <c r="I159" s="3">
        <f t="shared" si="37"/>
        <v>36.201309613900001</v>
      </c>
      <c r="J159" s="3">
        <f t="shared" si="37"/>
        <v>16.334784699220002</v>
      </c>
      <c r="K159" s="3">
        <f t="shared" si="37"/>
        <v>21.069784399942868</v>
      </c>
      <c r="L159" s="3">
        <f t="shared" si="37"/>
        <v>2.9709390363799999</v>
      </c>
      <c r="M159" s="3">
        <f t="shared" si="37"/>
        <v>7.6882590265100002E-3</v>
      </c>
      <c r="N159" s="3">
        <f t="shared" si="37"/>
        <v>80.224260070520359</v>
      </c>
      <c r="O159" s="3"/>
      <c r="P159" s="3">
        <f>MAX(P106:P137)</f>
        <v>20.021204188481672</v>
      </c>
      <c r="Q159" s="3">
        <f>MAX(Q105:Q135)</f>
        <v>57.689743675882795</v>
      </c>
      <c r="R159" s="3">
        <f>MAX(R105:R135)</f>
        <v>28.483660418958376</v>
      </c>
    </row>
    <row r="160" spans="1:18" x14ac:dyDescent="0.2">
      <c r="A160" s="23" t="s">
        <v>13</v>
      </c>
      <c r="B160" s="55">
        <f t="shared" ref="B160:G160" si="38">MIN(B106:B137)</f>
        <v>0</v>
      </c>
      <c r="C160" s="55">
        <f t="shared" si="38"/>
        <v>0</v>
      </c>
      <c r="D160" s="55">
        <f t="shared" si="38"/>
        <v>0</v>
      </c>
      <c r="E160" s="55">
        <f t="shared" si="38"/>
        <v>0</v>
      </c>
      <c r="F160" s="55">
        <f t="shared" si="38"/>
        <v>0.43835345656587249</v>
      </c>
      <c r="G160" s="55">
        <f t="shared" si="38"/>
        <v>2.5853937386472916</v>
      </c>
      <c r="H160" s="55">
        <f t="shared" ref="H160:N160" si="39">MIN(H105:H135)</f>
        <v>6.0003721907611212</v>
      </c>
      <c r="I160" s="55">
        <f t="shared" si="39"/>
        <v>2.3592228514442426</v>
      </c>
      <c r="J160" s="55">
        <f t="shared" si="39"/>
        <v>0.31237845923709801</v>
      </c>
      <c r="K160" s="55">
        <f t="shared" si="39"/>
        <v>5.960750792463583E-2</v>
      </c>
      <c r="L160" s="55">
        <f t="shared" si="39"/>
        <v>0</v>
      </c>
      <c r="M160" s="55">
        <f t="shared" si="39"/>
        <v>0</v>
      </c>
      <c r="N160" s="55">
        <f t="shared" si="39"/>
        <v>36.352725260827889</v>
      </c>
      <c r="O160" s="55"/>
      <c r="P160" s="55">
        <f>MIN(P106:P137)</f>
        <v>0.88091320297752596</v>
      </c>
      <c r="Q160" s="55">
        <f>MIN(Q105:Q135)</f>
        <v>17.050373971578161</v>
      </c>
      <c r="R160" s="55">
        <f>MIN(R105:R135)</f>
        <v>1.9750845888093458</v>
      </c>
    </row>
    <row r="161" spans="1:18" x14ac:dyDescent="0.2"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</row>
    <row r="162" spans="1:18" x14ac:dyDescent="0.2">
      <c r="A162" s="27" t="s">
        <v>158</v>
      </c>
      <c r="B162" s="27">
        <v>1981</v>
      </c>
      <c r="C162" s="27">
        <v>2010</v>
      </c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</row>
    <row r="163" spans="1:18" x14ac:dyDescent="0.2">
      <c r="A163" s="19" t="s">
        <v>17</v>
      </c>
      <c r="B163" s="34">
        <f t="shared" ref="B163:G163" si="40">AVERAGE(B96:B125)</f>
        <v>0</v>
      </c>
      <c r="C163" s="34">
        <f t="shared" si="40"/>
        <v>0</v>
      </c>
      <c r="D163" s="34">
        <f t="shared" si="40"/>
        <v>7.0877111752205256E-3</v>
      </c>
      <c r="E163" s="34">
        <f t="shared" si="40"/>
        <v>0.64209740946387583</v>
      </c>
      <c r="F163" s="34">
        <f t="shared" si="40"/>
        <v>5.4029644667640184</v>
      </c>
      <c r="G163" s="34">
        <f t="shared" si="40"/>
        <v>12.933127114720234</v>
      </c>
      <c r="H163" s="34">
        <f t="shared" ref="H163:N163" si="41">AVERAGE(H95:H124)</f>
        <v>12.805093908418518</v>
      </c>
      <c r="I163" s="34">
        <f t="shared" si="41"/>
        <v>9.5968139402357782</v>
      </c>
      <c r="J163" s="34">
        <f t="shared" si="41"/>
        <v>8.5346415808906482</v>
      </c>
      <c r="K163" s="34">
        <f t="shared" si="41"/>
        <v>2.8008231529959287</v>
      </c>
      <c r="L163" s="34">
        <f t="shared" si="41"/>
        <v>0.17690831351979575</v>
      </c>
      <c r="M163" s="34">
        <f t="shared" si="41"/>
        <v>2.5627530088366665E-4</v>
      </c>
      <c r="N163" s="34">
        <f t="shared" si="41"/>
        <v>52.425336130993792</v>
      </c>
      <c r="O163" s="34"/>
      <c r="P163" s="34">
        <f>AVERAGE(P96:P125)</f>
        <v>6.0307463404209845</v>
      </c>
      <c r="Q163" s="34">
        <f>AVERAGE(Q95:Q124)</f>
        <v>34.972269591955452</v>
      </c>
      <c r="R163" s="36">
        <f>AVERAGE(R95:R124)</f>
        <v>11.476991384702414</v>
      </c>
    </row>
    <row r="164" spans="1:18" x14ac:dyDescent="0.2">
      <c r="A164" s="20" t="s">
        <v>18</v>
      </c>
      <c r="B164" s="7">
        <f t="shared" ref="B164:G164" si="42">MEDIAN(B96:B125)</f>
        <v>0</v>
      </c>
      <c r="C164" s="7">
        <f t="shared" si="42"/>
        <v>0</v>
      </c>
      <c r="D164" s="7">
        <f t="shared" si="42"/>
        <v>0</v>
      </c>
      <c r="E164" s="7">
        <f t="shared" si="42"/>
        <v>0.44763863660647507</v>
      </c>
      <c r="F164" s="7">
        <f t="shared" si="42"/>
        <v>4.145937065925847</v>
      </c>
      <c r="G164" s="7">
        <f t="shared" si="42"/>
        <v>10.826507461623393</v>
      </c>
      <c r="H164" s="7">
        <f t="shared" ref="H164:N164" si="43">MEDIAN(H95:H124)</f>
        <v>9.8073271717063797</v>
      </c>
      <c r="I164" s="7">
        <f t="shared" si="43"/>
        <v>9.7486465790504688</v>
      </c>
      <c r="J164" s="7">
        <f t="shared" si="43"/>
        <v>8.75</v>
      </c>
      <c r="K164" s="7">
        <f t="shared" si="43"/>
        <v>1.8914146810556685</v>
      </c>
      <c r="L164" s="7">
        <f t="shared" si="43"/>
        <v>0</v>
      </c>
      <c r="M164" s="7">
        <f t="shared" si="43"/>
        <v>0</v>
      </c>
      <c r="N164" s="7">
        <f t="shared" si="43"/>
        <v>51.825106849022333</v>
      </c>
      <c r="O164" s="7"/>
      <c r="P164" s="7">
        <f>MEDIAN(P96:P125)</f>
        <v>4.622237952772732</v>
      </c>
      <c r="Q164" s="7">
        <f>MEDIAN(Q95:Q124)</f>
        <v>34.510099903835879</v>
      </c>
      <c r="R164" s="38">
        <f>MEDIAN(R95:R124)</f>
        <v>11.042949745343162</v>
      </c>
    </row>
    <row r="165" spans="1:18" x14ac:dyDescent="0.2">
      <c r="A165" s="21" t="s">
        <v>19</v>
      </c>
      <c r="B165" s="7">
        <f t="shared" ref="B165:G165" si="44">STDEVP(B96:B125)</f>
        <v>0</v>
      </c>
      <c r="C165" s="7">
        <f t="shared" si="44"/>
        <v>0</v>
      </c>
      <c r="D165" s="7">
        <f t="shared" si="44"/>
        <v>3.8168492783931515E-2</v>
      </c>
      <c r="E165" s="7">
        <f t="shared" si="44"/>
        <v>0.76224731821857072</v>
      </c>
      <c r="F165" s="7">
        <f t="shared" si="44"/>
        <v>4.4332625708006308</v>
      </c>
      <c r="G165" s="7">
        <f t="shared" si="44"/>
        <v>7.6265241766581049</v>
      </c>
      <c r="H165" s="7">
        <f t="shared" ref="H165:N165" si="45">STDEVP(H95:H124)</f>
        <v>6.6464933346381745</v>
      </c>
      <c r="I165" s="7">
        <f t="shared" si="45"/>
        <v>4.261888634429142</v>
      </c>
      <c r="J165" s="7">
        <f t="shared" si="45"/>
        <v>4.5416277482223979</v>
      </c>
      <c r="K165" s="7">
        <f t="shared" si="45"/>
        <v>2.406058292007534</v>
      </c>
      <c r="L165" s="7">
        <f t="shared" si="45"/>
        <v>0.34736965674521453</v>
      </c>
      <c r="M165" s="7">
        <f t="shared" si="45"/>
        <v>1.3800847312565277E-3</v>
      </c>
      <c r="N165" s="7">
        <f t="shared" si="45"/>
        <v>11.712203388755247</v>
      </c>
      <c r="O165" s="7"/>
      <c r="P165" s="7">
        <f>STDEVP(P96:P125)</f>
        <v>4.4157917391185624</v>
      </c>
      <c r="Q165" s="7">
        <f>STDEVP(Q95:Q124)</f>
        <v>10.395021123309567</v>
      </c>
      <c r="R165" s="38">
        <f>STDEVP(R95:R124)</f>
        <v>5.4985920545317848</v>
      </c>
    </row>
    <row r="166" spans="1:18" x14ac:dyDescent="0.2">
      <c r="A166" s="22" t="s">
        <v>12</v>
      </c>
      <c r="B166" s="3">
        <f t="shared" ref="B166:G166" si="46">MAX(B96:B125)</f>
        <v>0</v>
      </c>
      <c r="C166" s="3">
        <f t="shared" si="46"/>
        <v>0</v>
      </c>
      <c r="D166" s="3">
        <f t="shared" si="46"/>
        <v>0.21263133525661576</v>
      </c>
      <c r="E166" s="3">
        <f t="shared" si="46"/>
        <v>3.084515795847135</v>
      </c>
      <c r="F166" s="3">
        <f t="shared" si="46"/>
        <v>19.514137906471486</v>
      </c>
      <c r="G166" s="3">
        <f t="shared" si="46"/>
        <v>33.158665455711088</v>
      </c>
      <c r="H166" s="3">
        <f t="shared" ref="H166:N166" si="47">MAX(H95:H124)</f>
        <v>26.5</v>
      </c>
      <c r="I166" s="3">
        <f t="shared" si="47"/>
        <v>19.743190155643408</v>
      </c>
      <c r="J166" s="3">
        <f t="shared" si="47"/>
        <v>18.487929622110624</v>
      </c>
      <c r="K166" s="3">
        <f t="shared" si="47"/>
        <v>8.6360045588916208</v>
      </c>
      <c r="L166" s="3">
        <f t="shared" si="47"/>
        <v>1.4034690315916944</v>
      </c>
      <c r="M166" s="3">
        <f t="shared" si="47"/>
        <v>7.6882590265100002E-3</v>
      </c>
      <c r="N166" s="3">
        <f t="shared" si="47"/>
        <v>80.224260070520359</v>
      </c>
      <c r="O166" s="3"/>
      <c r="P166" s="3">
        <f>MAX(P96:P125)</f>
        <v>20.021204188481672</v>
      </c>
      <c r="Q166" s="3">
        <f>MAX(Q95:Q124)</f>
        <v>57.134335933326213</v>
      </c>
      <c r="R166" s="53">
        <f>MAX(R95:R124)</f>
        <v>23.122064323111445</v>
      </c>
    </row>
    <row r="167" spans="1:18" x14ac:dyDescent="0.2">
      <c r="A167" s="23" t="s">
        <v>13</v>
      </c>
      <c r="B167" s="55">
        <f t="shared" ref="B167:G167" si="48">MIN(B96:B125)</f>
        <v>0</v>
      </c>
      <c r="C167" s="55">
        <f t="shared" si="48"/>
        <v>0</v>
      </c>
      <c r="D167" s="55">
        <f t="shared" si="48"/>
        <v>0</v>
      </c>
      <c r="E167" s="55">
        <f t="shared" si="48"/>
        <v>0</v>
      </c>
      <c r="F167" s="55">
        <f t="shared" si="48"/>
        <v>0.43835345656587249</v>
      </c>
      <c r="G167" s="55">
        <f t="shared" si="48"/>
        <v>2.5853937386472916</v>
      </c>
      <c r="H167" s="55">
        <f t="shared" ref="H167:N167" si="49">MIN(H95:H124)</f>
        <v>2.6</v>
      </c>
      <c r="I167" s="55">
        <f t="shared" si="49"/>
        <v>1.2</v>
      </c>
      <c r="J167" s="55">
        <f t="shared" si="49"/>
        <v>0.31237845923709801</v>
      </c>
      <c r="K167" s="55">
        <f t="shared" si="49"/>
        <v>5.960750792463583E-2</v>
      </c>
      <c r="L167" s="55">
        <f t="shared" si="49"/>
        <v>0</v>
      </c>
      <c r="M167" s="55">
        <f t="shared" si="49"/>
        <v>0</v>
      </c>
      <c r="N167" s="55">
        <f t="shared" si="49"/>
        <v>26.799999999999997</v>
      </c>
      <c r="O167" s="55"/>
      <c r="P167" s="55">
        <f>MIN(P96:P125)</f>
        <v>0.88091320297752596</v>
      </c>
      <c r="Q167" s="55">
        <f>MIN(Q95:Q124)</f>
        <v>15.5</v>
      </c>
      <c r="R167" s="57">
        <f>MIN(R95:R124)</f>
        <v>1.6</v>
      </c>
    </row>
    <row r="168" spans="1:18" x14ac:dyDescent="0.2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</row>
    <row r="169" spans="1:18" x14ac:dyDescent="0.2">
      <c r="A169" s="27" t="s">
        <v>158</v>
      </c>
      <c r="B169" s="27">
        <v>1971</v>
      </c>
      <c r="C169" s="27">
        <v>2000</v>
      </c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</row>
    <row r="170" spans="1:18" x14ac:dyDescent="0.2">
      <c r="A170" s="19" t="s">
        <v>17</v>
      </c>
      <c r="B170" s="34">
        <f t="shared" ref="B170:G170" si="50">AVERAGE(B86:B115)</f>
        <v>0</v>
      </c>
      <c r="C170" s="34">
        <f t="shared" si="50"/>
        <v>0</v>
      </c>
      <c r="D170" s="34">
        <f t="shared" si="50"/>
        <v>7.0877111752205256E-3</v>
      </c>
      <c r="E170" s="34">
        <f t="shared" si="50"/>
        <v>0.54217782964978167</v>
      </c>
      <c r="F170" s="34">
        <f t="shared" si="50"/>
        <v>5.9601102325747055</v>
      </c>
      <c r="G170" s="34">
        <f t="shared" si="50"/>
        <v>11.870323277653119</v>
      </c>
      <c r="H170" s="34">
        <f t="shared" ref="H170:N170" si="51">AVERAGE(H85:H114)</f>
        <v>14.019910543624082</v>
      </c>
      <c r="I170" s="34">
        <f t="shared" si="51"/>
        <v>8.5641985136113785</v>
      </c>
      <c r="J170" s="34">
        <f t="shared" si="51"/>
        <v>8.5390902399354136</v>
      </c>
      <c r="K170" s="34">
        <f t="shared" si="51"/>
        <v>2.8591031211786642</v>
      </c>
      <c r="L170" s="34">
        <f t="shared" si="51"/>
        <v>0.19925958484298054</v>
      </c>
      <c r="M170" s="34">
        <f t="shared" si="51"/>
        <v>0</v>
      </c>
      <c r="N170" s="34">
        <f t="shared" si="51"/>
        <v>51.882999964383657</v>
      </c>
      <c r="O170" s="34"/>
      <c r="P170" s="34">
        <f>AVERAGE(P86:P115)</f>
        <v>6.4370853961130683</v>
      </c>
      <c r="Q170" s="34">
        <f>AVERAGE(Q85:Q114)</f>
        <v>34.026196768410678</v>
      </c>
      <c r="R170" s="36">
        <f>AVERAGE(R85:R114)</f>
        <v>11.544317056665596</v>
      </c>
    </row>
    <row r="171" spans="1:18" x14ac:dyDescent="0.2">
      <c r="A171" s="20" t="s">
        <v>18</v>
      </c>
      <c r="B171" s="7">
        <f t="shared" ref="B171:G171" si="52">MEDIAN(B86:B115)</f>
        <v>0</v>
      </c>
      <c r="C171" s="7">
        <f t="shared" si="52"/>
        <v>0</v>
      </c>
      <c r="D171" s="7">
        <f t="shared" si="52"/>
        <v>0</v>
      </c>
      <c r="E171" s="7">
        <f t="shared" si="52"/>
        <v>0.4187012501335613</v>
      </c>
      <c r="F171" s="7">
        <f t="shared" si="52"/>
        <v>5.5842486732913059</v>
      </c>
      <c r="G171" s="7">
        <f t="shared" si="52"/>
        <v>10.677438828934717</v>
      </c>
      <c r="H171" s="7">
        <f t="shared" ref="H171:N171" si="53">MEDIAN(H85:H114)</f>
        <v>11.35</v>
      </c>
      <c r="I171" s="7">
        <f t="shared" si="53"/>
        <v>8.9307556006695883</v>
      </c>
      <c r="J171" s="7">
        <f t="shared" si="53"/>
        <v>8.65</v>
      </c>
      <c r="K171" s="7">
        <f t="shared" si="53"/>
        <v>2.7001994515083521</v>
      </c>
      <c r="L171" s="7">
        <f t="shared" si="53"/>
        <v>0</v>
      </c>
      <c r="M171" s="7">
        <f t="shared" si="53"/>
        <v>0</v>
      </c>
      <c r="N171" s="7">
        <f t="shared" si="53"/>
        <v>51.05</v>
      </c>
      <c r="O171" s="7"/>
      <c r="P171" s="7">
        <f>MEDIAN(P86:P115)</f>
        <v>6.05</v>
      </c>
      <c r="Q171" s="7">
        <f>MEDIAN(Q85:Q114)</f>
        <v>33.799999999999997</v>
      </c>
      <c r="R171" s="38">
        <f>MEDIAN(R85:R114)</f>
        <v>11.299999999999999</v>
      </c>
    </row>
    <row r="172" spans="1:18" x14ac:dyDescent="0.2">
      <c r="A172" s="21" t="s">
        <v>19</v>
      </c>
      <c r="B172" s="7">
        <f t="shared" ref="B172:G172" si="54">STDEVP(B86:B115)</f>
        <v>0</v>
      </c>
      <c r="C172" s="7">
        <f t="shared" si="54"/>
        <v>0</v>
      </c>
      <c r="D172" s="7">
        <f t="shared" si="54"/>
        <v>3.8168492783931515E-2</v>
      </c>
      <c r="E172" s="7">
        <f t="shared" si="54"/>
        <v>0.59546520293881489</v>
      </c>
      <c r="F172" s="7">
        <f t="shared" si="54"/>
        <v>4.4515190906229547</v>
      </c>
      <c r="G172" s="7">
        <f t="shared" si="54"/>
        <v>5.9430858184497906</v>
      </c>
      <c r="H172" s="7">
        <f t="shared" ref="H172:N172" si="55">STDEVP(H85:H114)</f>
        <v>6.940498678839897</v>
      </c>
      <c r="I172" s="7">
        <f t="shared" si="55"/>
        <v>3.8249851853229648</v>
      </c>
      <c r="J172" s="7">
        <f t="shared" si="55"/>
        <v>4.5732552454624917</v>
      </c>
      <c r="K172" s="7">
        <f t="shared" si="55"/>
        <v>2.3053270308898322</v>
      </c>
      <c r="L172" s="7">
        <f t="shared" si="55"/>
        <v>0.34352658582084095</v>
      </c>
      <c r="M172" s="7">
        <f t="shared" si="55"/>
        <v>0</v>
      </c>
      <c r="N172" s="7">
        <f t="shared" si="55"/>
        <v>12.076046162658718</v>
      </c>
      <c r="O172" s="7"/>
      <c r="P172" s="7">
        <f>STDEVP(P86:P115)</f>
        <v>4.4817115246642389</v>
      </c>
      <c r="Q172" s="7">
        <f>STDEVP(Q85:Q114)</f>
        <v>9.6556297945397063</v>
      </c>
      <c r="R172" s="38">
        <f>STDEVP(R85:R114)</f>
        <v>4.8846048306639096</v>
      </c>
    </row>
    <row r="173" spans="1:18" x14ac:dyDescent="0.2">
      <c r="A173" s="22" t="s">
        <v>12</v>
      </c>
      <c r="B173" s="3">
        <f t="shared" ref="B173:G173" si="56">MAX(B86:B115)</f>
        <v>0</v>
      </c>
      <c r="C173" s="3">
        <f t="shared" si="56"/>
        <v>0</v>
      </c>
      <c r="D173" s="3">
        <f t="shared" si="56"/>
        <v>0.21263133525661576</v>
      </c>
      <c r="E173" s="3">
        <f t="shared" si="56"/>
        <v>2.6893329059372446</v>
      </c>
      <c r="F173" s="3">
        <f t="shared" si="56"/>
        <v>19.514137906471486</v>
      </c>
      <c r="G173" s="3">
        <f t="shared" si="56"/>
        <v>27.147066994337003</v>
      </c>
      <c r="H173" s="3">
        <f t="shared" ref="H173:N173" si="57">MAX(H85:H114)</f>
        <v>26.5</v>
      </c>
      <c r="I173" s="3">
        <f t="shared" si="57"/>
        <v>16.2</v>
      </c>
      <c r="J173" s="3">
        <f t="shared" si="57"/>
        <v>18.487929622110624</v>
      </c>
      <c r="K173" s="3">
        <f t="shared" si="57"/>
        <v>9.1999999999999993</v>
      </c>
      <c r="L173" s="3">
        <f t="shared" si="57"/>
        <v>1.4034690315916944</v>
      </c>
      <c r="M173" s="3">
        <f t="shared" si="57"/>
        <v>0</v>
      </c>
      <c r="N173" s="3">
        <f t="shared" si="57"/>
        <v>80.224260070520359</v>
      </c>
      <c r="O173" s="7"/>
      <c r="P173" s="3">
        <f>MAX(P86:P115)</f>
        <v>20.021204188481672</v>
      </c>
      <c r="Q173" s="3">
        <f>MAX(Q85:Q114)</f>
        <v>54.382911279695122</v>
      </c>
      <c r="R173" s="53">
        <f>MAX(R85:R114)</f>
        <v>20</v>
      </c>
    </row>
    <row r="174" spans="1:18" x14ac:dyDescent="0.2">
      <c r="A174" s="23" t="s">
        <v>13</v>
      </c>
      <c r="B174" s="55">
        <f t="shared" ref="B174:G174" si="58">MIN(B86:B115)</f>
        <v>0</v>
      </c>
      <c r="C174" s="55">
        <f t="shared" si="58"/>
        <v>0</v>
      </c>
      <c r="D174" s="55">
        <f t="shared" si="58"/>
        <v>0</v>
      </c>
      <c r="E174" s="55">
        <f t="shared" si="58"/>
        <v>0</v>
      </c>
      <c r="F174" s="55">
        <f t="shared" si="58"/>
        <v>0.88091320297752596</v>
      </c>
      <c r="G174" s="55">
        <f t="shared" si="58"/>
        <v>2.1</v>
      </c>
      <c r="H174" s="55">
        <f t="shared" ref="H174:N174" si="59">MIN(H85:H114)</f>
        <v>2.6</v>
      </c>
      <c r="I174" s="55">
        <f t="shared" si="59"/>
        <v>1.2</v>
      </c>
      <c r="J174" s="55">
        <f t="shared" si="59"/>
        <v>0.4</v>
      </c>
      <c r="K174" s="55">
        <f t="shared" si="59"/>
        <v>0.1</v>
      </c>
      <c r="L174" s="55">
        <f t="shared" si="59"/>
        <v>0</v>
      </c>
      <c r="M174" s="55">
        <f t="shared" si="59"/>
        <v>0</v>
      </c>
      <c r="N174" s="55">
        <f t="shared" si="59"/>
        <v>26.799999999999997</v>
      </c>
      <c r="O174" s="64"/>
      <c r="P174" s="55">
        <f>MIN(P86:P115)</f>
        <v>0.88091320297752596</v>
      </c>
      <c r="Q174" s="55">
        <f>MIN(Q85:Q114)</f>
        <v>15.5</v>
      </c>
      <c r="R174" s="57">
        <f>MIN(R85:R114)</f>
        <v>1.6</v>
      </c>
    </row>
    <row r="175" spans="1:18" x14ac:dyDescent="0.2"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</row>
    <row r="176" spans="1:18" x14ac:dyDescent="0.2">
      <c r="A176" s="27" t="s">
        <v>158</v>
      </c>
      <c r="B176" s="27">
        <v>1961</v>
      </c>
      <c r="C176" s="27">
        <v>1990</v>
      </c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</row>
    <row r="177" spans="1:18" x14ac:dyDescent="0.2">
      <c r="A177" s="19" t="s">
        <v>17</v>
      </c>
      <c r="B177" s="34">
        <f t="shared" ref="B177:G177" si="60">AVERAGE(B76:B105)</f>
        <v>0</v>
      </c>
      <c r="C177" s="34">
        <f t="shared" si="60"/>
        <v>0</v>
      </c>
      <c r="D177" s="34">
        <f t="shared" si="60"/>
        <v>3.3333333333333335E-3</v>
      </c>
      <c r="E177" s="34">
        <f t="shared" si="60"/>
        <v>0.51802559966893769</v>
      </c>
      <c r="F177" s="34">
        <f t="shared" si="60"/>
        <v>4.7393736481105533</v>
      </c>
      <c r="G177" s="34">
        <f t="shared" si="60"/>
        <v>12.287291152865333</v>
      </c>
      <c r="H177" s="34">
        <f t="shared" ref="H177:N177" si="61">AVERAGE(H75:H104)</f>
        <v>11.895077635846658</v>
      </c>
      <c r="I177" s="34">
        <f t="shared" si="61"/>
        <v>8.5497256608730758</v>
      </c>
      <c r="J177" s="34">
        <f t="shared" si="61"/>
        <v>9.0203951743776045</v>
      </c>
      <c r="K177" s="34">
        <f t="shared" si="61"/>
        <v>2.511370881160143</v>
      </c>
      <c r="L177" s="34">
        <f t="shared" si="61"/>
        <v>0.23213179780812851</v>
      </c>
      <c r="M177" s="34">
        <f t="shared" si="61"/>
        <v>0</v>
      </c>
      <c r="N177" s="34">
        <f t="shared" si="61"/>
        <v>48.939471044971569</v>
      </c>
      <c r="O177" s="34"/>
      <c r="P177" s="34">
        <f>AVERAGE(P76:P105)</f>
        <v>5.1053249012121436</v>
      </c>
      <c r="Q177" s="34">
        <f>AVERAGE(Q75:Q104)</f>
        <v>32.201169611936216</v>
      </c>
      <c r="R177" s="36">
        <f>AVERAGE(R75:R104)</f>
        <v>11.66330740762902</v>
      </c>
    </row>
    <row r="178" spans="1:18" x14ac:dyDescent="0.2">
      <c r="A178" s="20" t="s">
        <v>18</v>
      </c>
      <c r="B178" s="7">
        <f t="shared" ref="B178:G178" si="62">MEDIAN(B76:B105)</f>
        <v>0</v>
      </c>
      <c r="C178" s="7">
        <f t="shared" si="62"/>
        <v>0</v>
      </c>
      <c r="D178" s="7">
        <f t="shared" si="62"/>
        <v>0</v>
      </c>
      <c r="E178" s="7">
        <f t="shared" si="62"/>
        <v>0.57751540406738611</v>
      </c>
      <c r="F178" s="7">
        <f t="shared" si="62"/>
        <v>4.05</v>
      </c>
      <c r="G178" s="7">
        <f t="shared" si="62"/>
        <v>11.7</v>
      </c>
      <c r="H178" s="7">
        <f t="shared" ref="H178:N178" si="63">MEDIAN(H75:H104)</f>
        <v>9.85</v>
      </c>
      <c r="I178" s="7">
        <f t="shared" si="63"/>
        <v>8.4532232788403334</v>
      </c>
      <c r="J178" s="7">
        <f t="shared" si="63"/>
        <v>9</v>
      </c>
      <c r="K178" s="7">
        <f t="shared" si="63"/>
        <v>1.95</v>
      </c>
      <c r="L178" s="7">
        <f t="shared" si="63"/>
        <v>0.10164000000000001</v>
      </c>
      <c r="M178" s="7">
        <f t="shared" si="63"/>
        <v>0</v>
      </c>
      <c r="N178" s="7">
        <f t="shared" si="63"/>
        <v>49.650000000000006</v>
      </c>
      <c r="O178" s="7"/>
      <c r="P178" s="7">
        <f>MEDIAN(P76:P105)</f>
        <v>4.33901</v>
      </c>
      <c r="Q178" s="7">
        <f>MEDIAN(Q75:Q104)</f>
        <v>32.25</v>
      </c>
      <c r="R178" s="38">
        <f>MEDIAN(R75:R104)</f>
        <v>11.299999999999999</v>
      </c>
    </row>
    <row r="179" spans="1:18" x14ac:dyDescent="0.2">
      <c r="A179" s="21" t="s">
        <v>19</v>
      </c>
      <c r="B179" s="7">
        <f t="shared" ref="B179:G179" si="64">STDEVP(B76:B105)</f>
        <v>0</v>
      </c>
      <c r="C179" s="7">
        <f t="shared" si="64"/>
        <v>0</v>
      </c>
      <c r="D179" s="7">
        <f t="shared" si="64"/>
        <v>1.7950549357115014E-2</v>
      </c>
      <c r="E179" s="7">
        <f t="shared" si="64"/>
        <v>0.42314752915708148</v>
      </c>
      <c r="F179" s="7">
        <f t="shared" si="64"/>
        <v>3.2940912252733456</v>
      </c>
      <c r="G179" s="7">
        <f t="shared" si="64"/>
        <v>5.9953738515454571</v>
      </c>
      <c r="H179" s="7">
        <f t="shared" ref="H179:N179" si="65">STDEVP(H75:H104)</f>
        <v>6.2223631497416765</v>
      </c>
      <c r="I179" s="7">
        <f t="shared" si="65"/>
        <v>4.8976798145689413</v>
      </c>
      <c r="J179" s="7">
        <f t="shared" si="65"/>
        <v>4.9852629510740849</v>
      </c>
      <c r="K179" s="7">
        <f t="shared" si="65"/>
        <v>1.9575552484031111</v>
      </c>
      <c r="L179" s="7">
        <f t="shared" si="65"/>
        <v>0.34759054723057892</v>
      </c>
      <c r="M179" s="7">
        <f t="shared" si="65"/>
        <v>0</v>
      </c>
      <c r="N179" s="7">
        <f t="shared" si="65"/>
        <v>12.627708698017253</v>
      </c>
      <c r="O179" s="7"/>
      <c r="P179" s="7">
        <f>STDEVP(P76:P105)</f>
        <v>3.2183730208376429</v>
      </c>
      <c r="Q179" s="7">
        <f>STDEVP(Q75:Q104)</f>
        <v>11.510890036723485</v>
      </c>
      <c r="R179" s="38">
        <f>STDEVP(R75:R104)</f>
        <v>5.496950660916462</v>
      </c>
    </row>
    <row r="180" spans="1:18" x14ac:dyDescent="0.2">
      <c r="A180" s="22" t="s">
        <v>12</v>
      </c>
      <c r="B180" s="7">
        <f t="shared" ref="B180:G180" si="66">MAX(B76:B105)</f>
        <v>0</v>
      </c>
      <c r="C180" s="7">
        <f t="shared" si="66"/>
        <v>0</v>
      </c>
      <c r="D180" s="7">
        <f t="shared" si="66"/>
        <v>0.1</v>
      </c>
      <c r="E180" s="7">
        <f t="shared" si="66"/>
        <v>1.4624532535527301</v>
      </c>
      <c r="F180" s="7">
        <f t="shared" si="66"/>
        <v>16</v>
      </c>
      <c r="G180" s="7">
        <f t="shared" si="66"/>
        <v>28.5</v>
      </c>
      <c r="H180" s="7">
        <f t="shared" ref="H180:N180" si="67">MAX(H75:H104)</f>
        <v>26.5</v>
      </c>
      <c r="I180" s="7">
        <f t="shared" si="67"/>
        <v>22.47833</v>
      </c>
      <c r="J180" s="7">
        <f t="shared" si="67"/>
        <v>19.7</v>
      </c>
      <c r="K180" s="7">
        <f t="shared" si="67"/>
        <v>9.1999999999999993</v>
      </c>
      <c r="L180" s="7">
        <f t="shared" si="67"/>
        <v>1.4034690315916944</v>
      </c>
      <c r="M180" s="7">
        <f t="shared" si="67"/>
        <v>0</v>
      </c>
      <c r="N180" s="7">
        <f t="shared" si="67"/>
        <v>69.099999999999994</v>
      </c>
      <c r="O180" s="7"/>
      <c r="P180" s="7">
        <f>MAX(P76:P105)</f>
        <v>16</v>
      </c>
      <c r="Q180" s="7">
        <f>MAX(Q75:Q104)</f>
        <v>52.099999999999994</v>
      </c>
      <c r="R180" s="38">
        <f>MAX(R75:R104)</f>
        <v>25.6</v>
      </c>
    </row>
    <row r="181" spans="1:18" x14ac:dyDescent="0.2">
      <c r="A181" s="23" t="s">
        <v>13</v>
      </c>
      <c r="B181" s="64">
        <f t="shared" ref="B181:G181" si="68">MIN(B76:B105)</f>
        <v>0</v>
      </c>
      <c r="C181" s="64">
        <f t="shared" si="68"/>
        <v>0</v>
      </c>
      <c r="D181" s="64">
        <f t="shared" si="68"/>
        <v>0</v>
      </c>
      <c r="E181" s="64">
        <f t="shared" si="68"/>
        <v>0</v>
      </c>
      <c r="F181" s="64">
        <f t="shared" si="68"/>
        <v>0.7</v>
      </c>
      <c r="G181" s="64">
        <f t="shared" si="68"/>
        <v>2.1</v>
      </c>
      <c r="H181" s="64">
        <f t="shared" ref="H181:N181" si="69">MIN(H75:H104)</f>
        <v>2.6</v>
      </c>
      <c r="I181" s="64">
        <f t="shared" si="69"/>
        <v>1.2</v>
      </c>
      <c r="J181" s="64">
        <f t="shared" si="69"/>
        <v>0.4</v>
      </c>
      <c r="K181" s="64">
        <f t="shared" si="69"/>
        <v>0.1</v>
      </c>
      <c r="L181" s="64">
        <f t="shared" si="69"/>
        <v>0</v>
      </c>
      <c r="M181" s="64">
        <f t="shared" si="69"/>
        <v>0</v>
      </c>
      <c r="N181" s="64">
        <f t="shared" si="69"/>
        <v>21.699999999999996</v>
      </c>
      <c r="O181" s="64"/>
      <c r="P181" s="64">
        <f>MIN(P76:P105)</f>
        <v>0.7</v>
      </c>
      <c r="Q181" s="64">
        <f>MIN(Q75:Q104)</f>
        <v>12.9</v>
      </c>
      <c r="R181" s="65">
        <f>MIN(R75:R104)</f>
        <v>1.6</v>
      </c>
    </row>
    <row r="182" spans="1:18" x14ac:dyDescent="0.2">
      <c r="A182" s="10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</row>
    <row r="183" spans="1:18" x14ac:dyDescent="0.2">
      <c r="A183" s="27" t="s">
        <v>158</v>
      </c>
      <c r="B183" s="27">
        <v>1951</v>
      </c>
      <c r="C183" s="27">
        <v>1980</v>
      </c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</row>
    <row r="184" spans="1:18" x14ac:dyDescent="0.2">
      <c r="A184" s="19" t="s">
        <v>17</v>
      </c>
      <c r="B184" s="34">
        <f t="shared" ref="B184:G184" si="70">AVERAGE(B66:B95)</f>
        <v>0</v>
      </c>
      <c r="C184" s="34">
        <f t="shared" si="70"/>
        <v>0</v>
      </c>
      <c r="D184" s="34">
        <f t="shared" si="70"/>
        <v>4.0000000000000001E-3</v>
      </c>
      <c r="E184" s="34">
        <f t="shared" si="70"/>
        <v>0.45882352941176469</v>
      </c>
      <c r="F184" s="34">
        <f t="shared" si="70"/>
        <v>4.829267333333334</v>
      </c>
      <c r="G184" s="34">
        <f t="shared" si="70"/>
        <v>10.669753666666669</v>
      </c>
      <c r="H184" s="34">
        <f t="shared" ref="H184:N184" si="71">AVERAGE(H65:H94)</f>
        <v>11.028828333333331</v>
      </c>
      <c r="I184" s="34">
        <f t="shared" si="71"/>
        <v>8.5959443333333336</v>
      </c>
      <c r="J184" s="34">
        <f t="shared" si="71"/>
        <v>10.012376333333334</v>
      </c>
      <c r="K184" s="34">
        <f t="shared" si="71"/>
        <v>2.5646609999999996</v>
      </c>
      <c r="L184" s="34">
        <f t="shared" si="71"/>
        <v>0.40796625000000003</v>
      </c>
      <c r="M184" s="34">
        <f t="shared" si="71"/>
        <v>0</v>
      </c>
      <c r="N184" s="34">
        <f t="shared" si="71"/>
        <v>48.708412999999993</v>
      </c>
      <c r="O184" s="34"/>
      <c r="P184" s="34">
        <f>AVERAGE(P66:P95)</f>
        <v>5.0926006666666659</v>
      </c>
      <c r="Q184" s="34">
        <f>AVERAGE(Q65:Q94)</f>
        <v>30.707859666666664</v>
      </c>
      <c r="R184" s="36">
        <f>AVERAGE(R65:R94)</f>
        <v>12.794619333333333</v>
      </c>
    </row>
    <row r="185" spans="1:18" x14ac:dyDescent="0.2">
      <c r="A185" s="20" t="s">
        <v>18</v>
      </c>
      <c r="B185" s="7">
        <f t="shared" ref="B185:G185" si="72">MEDIAN(B66:B95)</f>
        <v>0</v>
      </c>
      <c r="C185" s="7">
        <f t="shared" si="72"/>
        <v>0</v>
      </c>
      <c r="D185" s="7">
        <f t="shared" si="72"/>
        <v>0</v>
      </c>
      <c r="E185" s="7">
        <f t="shared" si="72"/>
        <v>0.5</v>
      </c>
      <c r="F185" s="7">
        <f t="shared" si="72"/>
        <v>4.05</v>
      </c>
      <c r="G185" s="7">
        <f t="shared" si="72"/>
        <v>9.1999999999999993</v>
      </c>
      <c r="H185" s="7">
        <f t="shared" ref="H185:N185" si="73">MEDIAN(H65:H94)</f>
        <v>9.6</v>
      </c>
      <c r="I185" s="7">
        <f t="shared" si="73"/>
        <v>7.8000000000000007</v>
      </c>
      <c r="J185" s="7">
        <f t="shared" si="73"/>
        <v>9.3000000000000007</v>
      </c>
      <c r="K185" s="7">
        <f t="shared" si="73"/>
        <v>2.35</v>
      </c>
      <c r="L185" s="7">
        <f t="shared" si="73"/>
        <v>0.25</v>
      </c>
      <c r="M185" s="7">
        <f t="shared" si="73"/>
        <v>0</v>
      </c>
      <c r="N185" s="7">
        <f t="shared" si="73"/>
        <v>48.199999999999996</v>
      </c>
      <c r="O185" s="7"/>
      <c r="P185" s="7">
        <f>MEDIAN(P66:P95)</f>
        <v>4.33901</v>
      </c>
      <c r="Q185" s="7">
        <f>MEDIAN(Q65:Q94)</f>
        <v>31.45</v>
      </c>
      <c r="R185" s="38">
        <f>MEDIAN(R65:R94)</f>
        <v>11.600000000000001</v>
      </c>
    </row>
    <row r="186" spans="1:18" x14ac:dyDescent="0.2">
      <c r="A186" s="21" t="s">
        <v>19</v>
      </c>
      <c r="B186" s="7">
        <f t="shared" ref="B186:G186" si="74">STDEVP(B66:B95)</f>
        <v>0</v>
      </c>
      <c r="C186" s="7">
        <f t="shared" si="74"/>
        <v>0</v>
      </c>
      <c r="D186" s="7">
        <f t="shared" si="74"/>
        <v>1.9595917942265426E-2</v>
      </c>
      <c r="E186" s="7">
        <f t="shared" si="74"/>
        <v>0.33791544979635468</v>
      </c>
      <c r="F186" s="7">
        <f t="shared" si="74"/>
        <v>2.947893992985426</v>
      </c>
      <c r="G186" s="7">
        <f t="shared" si="74"/>
        <v>5.8026808269732717</v>
      </c>
      <c r="H186" s="7">
        <f t="shared" ref="H186:N186" si="75">STDEVP(H65:H94)</f>
        <v>5.5639470802013022</v>
      </c>
      <c r="I186" s="7">
        <f t="shared" si="75"/>
        <v>4.9900819971083195</v>
      </c>
      <c r="J186" s="7">
        <f t="shared" si="75"/>
        <v>5.3831977827783648</v>
      </c>
      <c r="K186" s="7">
        <f t="shared" si="75"/>
        <v>1.9596095451328224</v>
      </c>
      <c r="L186" s="7">
        <f t="shared" si="75"/>
        <v>0.57645162918144088</v>
      </c>
      <c r="M186" s="7">
        <f t="shared" si="75"/>
        <v>0</v>
      </c>
      <c r="N186" s="7">
        <f t="shared" si="75"/>
        <v>13.090905281898381</v>
      </c>
      <c r="O186" s="7"/>
      <c r="P186" s="7">
        <f>STDEVP(P66:P95)</f>
        <v>3.0082642426953732</v>
      </c>
      <c r="Q186" s="7">
        <f>STDEVP(Q65:Q94)</f>
        <v>11.742396830422228</v>
      </c>
      <c r="R186" s="38">
        <f>STDEVP(R65:R94)</f>
        <v>5.7859719513422831</v>
      </c>
    </row>
    <row r="187" spans="1:18" x14ac:dyDescent="0.2">
      <c r="A187" s="22" t="s">
        <v>12</v>
      </c>
      <c r="B187" s="7">
        <f t="shared" ref="B187:G187" si="76">MAX(B66:B95)</f>
        <v>0</v>
      </c>
      <c r="C187" s="7">
        <f t="shared" si="76"/>
        <v>0</v>
      </c>
      <c r="D187" s="7">
        <f t="shared" si="76"/>
        <v>0.1</v>
      </c>
      <c r="E187" s="7">
        <f t="shared" si="76"/>
        <v>1.2</v>
      </c>
      <c r="F187" s="7">
        <f t="shared" si="76"/>
        <v>10.7</v>
      </c>
      <c r="G187" s="7">
        <f t="shared" si="76"/>
        <v>28.5</v>
      </c>
      <c r="H187" s="7">
        <f t="shared" ref="H187:N187" si="77">MAX(H65:H94)</f>
        <v>24</v>
      </c>
      <c r="I187" s="7">
        <f t="shared" si="77"/>
        <v>22.47833</v>
      </c>
      <c r="J187" s="7">
        <f t="shared" si="77"/>
        <v>22.6</v>
      </c>
      <c r="K187" s="7">
        <f t="shared" si="77"/>
        <v>9.1999999999999993</v>
      </c>
      <c r="L187" s="7">
        <f t="shared" si="77"/>
        <v>1.9</v>
      </c>
      <c r="M187" s="7">
        <f t="shared" si="77"/>
        <v>0</v>
      </c>
      <c r="N187" s="7">
        <f t="shared" si="77"/>
        <v>73.400000000000006</v>
      </c>
      <c r="O187" s="7"/>
      <c r="P187" s="7">
        <f>MAX(P66:P95)</f>
        <v>11.6</v>
      </c>
      <c r="Q187" s="7">
        <f>MAX(Q65:Q94)</f>
        <v>52.099999999999994</v>
      </c>
      <c r="R187" s="38">
        <f>MAX(R65:R94)</f>
        <v>26.5</v>
      </c>
    </row>
    <row r="188" spans="1:18" x14ac:dyDescent="0.2">
      <c r="A188" s="23" t="s">
        <v>13</v>
      </c>
      <c r="B188" s="64">
        <f t="shared" ref="B188:G188" si="78">MIN(B66:B95)</f>
        <v>0</v>
      </c>
      <c r="C188" s="64">
        <f t="shared" si="78"/>
        <v>0</v>
      </c>
      <c r="D188" s="64">
        <f t="shared" si="78"/>
        <v>0</v>
      </c>
      <c r="E188" s="64">
        <f t="shared" si="78"/>
        <v>0</v>
      </c>
      <c r="F188" s="64">
        <f t="shared" si="78"/>
        <v>0.7</v>
      </c>
      <c r="G188" s="64">
        <f t="shared" si="78"/>
        <v>1.8</v>
      </c>
      <c r="H188" s="64">
        <f t="shared" ref="H188:N188" si="79">MIN(H65:H94)</f>
        <v>3.4</v>
      </c>
      <c r="I188" s="64">
        <f t="shared" si="79"/>
        <v>1.3</v>
      </c>
      <c r="J188" s="64">
        <f t="shared" si="79"/>
        <v>0.4</v>
      </c>
      <c r="K188" s="64">
        <f t="shared" si="79"/>
        <v>0.1</v>
      </c>
      <c r="L188" s="64">
        <f t="shared" si="79"/>
        <v>0</v>
      </c>
      <c r="M188" s="64">
        <f t="shared" si="79"/>
        <v>0</v>
      </c>
      <c r="N188" s="64">
        <f t="shared" si="79"/>
        <v>21.699999999999996</v>
      </c>
      <c r="O188" s="64"/>
      <c r="P188" s="64">
        <f>MIN(P66:P95)</f>
        <v>0.7</v>
      </c>
      <c r="Q188" s="64">
        <f>MIN(Q65:Q94)</f>
        <v>12.9</v>
      </c>
      <c r="R188" s="65">
        <f>MIN(R65:R94)</f>
        <v>2.8</v>
      </c>
    </row>
    <row r="189" spans="1:18" x14ac:dyDescent="0.2"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6"/>
      <c r="P189" s="7"/>
      <c r="Q189" s="7"/>
      <c r="R189" s="7"/>
    </row>
    <row r="190" spans="1:18" x14ac:dyDescent="0.2">
      <c r="A190" s="27" t="s">
        <v>158</v>
      </c>
      <c r="B190" s="27">
        <v>1941</v>
      </c>
      <c r="C190" s="27">
        <v>1970</v>
      </c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</row>
    <row r="191" spans="1:18" x14ac:dyDescent="0.2">
      <c r="A191" s="19" t="s">
        <v>17</v>
      </c>
      <c r="B191" s="66">
        <f t="shared" ref="B191:G191" si="80">AVERAGE(B56:B85)</f>
        <v>0</v>
      </c>
      <c r="C191" s="66">
        <f t="shared" si="80"/>
        <v>0</v>
      </c>
      <c r="D191" s="66">
        <f t="shared" si="80"/>
        <v>4.7619047619047616E-2</v>
      </c>
      <c r="E191" s="66">
        <f t="shared" si="80"/>
        <v>0.46250000000000002</v>
      </c>
      <c r="F191" s="66">
        <f t="shared" si="80"/>
        <v>4.9726006666666676</v>
      </c>
      <c r="G191" s="66">
        <f t="shared" si="80"/>
        <v>10.119753666666664</v>
      </c>
      <c r="H191" s="66">
        <f t="shared" ref="H191:N191" si="81">AVERAGE(H55:H84)</f>
        <v>10.192161666666667</v>
      </c>
      <c r="I191" s="66">
        <f t="shared" si="81"/>
        <v>8.0392776666666652</v>
      </c>
      <c r="J191" s="66">
        <f t="shared" si="81"/>
        <v>9.8123763333333311</v>
      </c>
      <c r="K191" s="66">
        <f t="shared" si="81"/>
        <v>2.3246609999999999</v>
      </c>
      <c r="L191" s="66">
        <f t="shared" si="81"/>
        <v>0.45171624999999999</v>
      </c>
      <c r="M191" s="66">
        <f t="shared" si="81"/>
        <v>0</v>
      </c>
      <c r="N191" s="66">
        <f t="shared" si="81"/>
        <v>46.098413000000008</v>
      </c>
      <c r="O191" s="66"/>
      <c r="P191" s="66">
        <f>AVERAGE(P56:P85)</f>
        <v>5.2526006666666669</v>
      </c>
      <c r="Q191" s="66">
        <f>AVERAGE(Q55:Q84)</f>
        <v>28.207859666666664</v>
      </c>
      <c r="R191" s="67">
        <f>AVERAGE(R55:R84)</f>
        <v>12.377952666666667</v>
      </c>
    </row>
    <row r="192" spans="1:18" x14ac:dyDescent="0.2">
      <c r="A192" s="20" t="s">
        <v>18</v>
      </c>
      <c r="B192" s="7">
        <f t="shared" ref="B192:G192" si="82">MEDIAN(B56:B85)</f>
        <v>0</v>
      </c>
      <c r="C192" s="7">
        <f t="shared" si="82"/>
        <v>0</v>
      </c>
      <c r="D192" s="7">
        <f t="shared" si="82"/>
        <v>0</v>
      </c>
      <c r="E192" s="7">
        <f t="shared" si="82"/>
        <v>0.5</v>
      </c>
      <c r="F192" s="7">
        <f t="shared" si="82"/>
        <v>4.3890100000000007</v>
      </c>
      <c r="G192" s="7">
        <f t="shared" si="82"/>
        <v>8.9</v>
      </c>
      <c r="H192" s="7">
        <f t="shared" ref="H192:N192" si="83">MEDIAN(H55:H84)</f>
        <v>9.3000000000000007</v>
      </c>
      <c r="I192" s="7">
        <f t="shared" si="83"/>
        <v>7.05</v>
      </c>
      <c r="J192" s="7">
        <f t="shared" si="83"/>
        <v>8.9</v>
      </c>
      <c r="K192" s="7">
        <f t="shared" si="83"/>
        <v>1.85</v>
      </c>
      <c r="L192" s="7">
        <f t="shared" si="83"/>
        <v>0.3</v>
      </c>
      <c r="M192" s="7">
        <f t="shared" si="83"/>
        <v>0</v>
      </c>
      <c r="N192" s="7">
        <f t="shared" si="83"/>
        <v>44.25</v>
      </c>
      <c r="O192" s="7"/>
      <c r="P192" s="7">
        <f>MEDIAN(P56:P85)</f>
        <v>4.3890100000000007</v>
      </c>
      <c r="Q192" s="7">
        <f>MEDIAN(Q55:Q84)</f>
        <v>27.3</v>
      </c>
      <c r="R192" s="38">
        <f>MEDIAN(R55:R84)</f>
        <v>11.1</v>
      </c>
    </row>
    <row r="193" spans="1:18" x14ac:dyDescent="0.2">
      <c r="A193" s="21" t="s">
        <v>19</v>
      </c>
      <c r="B193" s="7">
        <f t="shared" ref="B193:G193" si="84">STDEVP(B56:B85)</f>
        <v>0</v>
      </c>
      <c r="C193" s="7">
        <f t="shared" si="84"/>
        <v>0</v>
      </c>
      <c r="D193" s="7">
        <f t="shared" si="84"/>
        <v>0.17076591501943914</v>
      </c>
      <c r="E193" s="7">
        <f t="shared" si="84"/>
        <v>0.37728470681966431</v>
      </c>
      <c r="F193" s="7">
        <f t="shared" si="84"/>
        <v>2.6175327913666235</v>
      </c>
      <c r="G193" s="7">
        <f t="shared" si="84"/>
        <v>5.8779531992911096</v>
      </c>
      <c r="H193" s="7">
        <f t="shared" ref="H193:N193" si="85">STDEVP(H55:H84)</f>
        <v>4.8674499221475171</v>
      </c>
      <c r="I193" s="7">
        <f t="shared" si="85"/>
        <v>4.9031478240545878</v>
      </c>
      <c r="J193" s="7">
        <f t="shared" si="85"/>
        <v>5.4032492294152616</v>
      </c>
      <c r="K193" s="7">
        <f t="shared" si="85"/>
        <v>1.700051033364097</v>
      </c>
      <c r="L193" s="7">
        <f t="shared" si="85"/>
        <v>0.59817252645949692</v>
      </c>
      <c r="M193" s="7">
        <f t="shared" si="85"/>
        <v>0</v>
      </c>
      <c r="N193" s="7">
        <f t="shared" si="85"/>
        <v>12.445371976212691</v>
      </c>
      <c r="O193" s="7"/>
      <c r="P193" s="7">
        <f>STDEVP(P56:P85)</f>
        <v>2.7406364602429276</v>
      </c>
      <c r="Q193" s="7">
        <f>STDEVP(Q55:Q84)</f>
        <v>10.755456676641408</v>
      </c>
      <c r="R193" s="38">
        <f>STDEVP(R55:R84)</f>
        <v>5.9644817954610385</v>
      </c>
    </row>
    <row r="194" spans="1:18" x14ac:dyDescent="0.2">
      <c r="A194" s="22" t="s">
        <v>12</v>
      </c>
      <c r="B194" s="6">
        <f t="shared" ref="B194:G194" si="86">MAX(B56:B85)</f>
        <v>0</v>
      </c>
      <c r="C194" s="6">
        <f t="shared" si="86"/>
        <v>0</v>
      </c>
      <c r="D194" s="6">
        <f t="shared" si="86"/>
        <v>0.8</v>
      </c>
      <c r="E194" s="6">
        <f t="shared" si="86"/>
        <v>1.2</v>
      </c>
      <c r="F194" s="6">
        <f t="shared" si="86"/>
        <v>10.7</v>
      </c>
      <c r="G194" s="6">
        <f t="shared" si="86"/>
        <v>28.5</v>
      </c>
      <c r="H194" s="6">
        <f t="shared" ref="H194:N194" si="87">MAX(H55:H84)</f>
        <v>21.5</v>
      </c>
      <c r="I194" s="6">
        <f t="shared" si="87"/>
        <v>22.47833</v>
      </c>
      <c r="J194" s="6">
        <f t="shared" si="87"/>
        <v>22.6</v>
      </c>
      <c r="K194" s="6">
        <f t="shared" si="87"/>
        <v>6.1</v>
      </c>
      <c r="L194" s="6">
        <f t="shared" si="87"/>
        <v>1.9</v>
      </c>
      <c r="M194" s="6">
        <f t="shared" si="87"/>
        <v>0</v>
      </c>
      <c r="N194" s="6">
        <f t="shared" si="87"/>
        <v>73.400000000000006</v>
      </c>
      <c r="O194" s="6"/>
      <c r="P194" s="6">
        <f>MAX(P56:P85)</f>
        <v>11.6</v>
      </c>
      <c r="Q194" s="6">
        <f>MAX(Q55:Q84)</f>
        <v>51.1</v>
      </c>
      <c r="R194" s="68">
        <f>MAX(R55:R84)</f>
        <v>26.5</v>
      </c>
    </row>
    <row r="195" spans="1:18" x14ac:dyDescent="0.2">
      <c r="A195" s="23" t="s">
        <v>13</v>
      </c>
      <c r="B195" s="69">
        <f t="shared" ref="B195:G195" si="88">MIN(B56:B85)</f>
        <v>0</v>
      </c>
      <c r="C195" s="69">
        <f t="shared" si="88"/>
        <v>0</v>
      </c>
      <c r="D195" s="69">
        <f t="shared" si="88"/>
        <v>0</v>
      </c>
      <c r="E195" s="69">
        <f t="shared" si="88"/>
        <v>0</v>
      </c>
      <c r="F195" s="69">
        <f t="shared" si="88"/>
        <v>0.7</v>
      </c>
      <c r="G195" s="69">
        <f t="shared" si="88"/>
        <v>0.2</v>
      </c>
      <c r="H195" s="69">
        <f t="shared" ref="H195:N195" si="89">MIN(H55:H84)</f>
        <v>2.4</v>
      </c>
      <c r="I195" s="69">
        <f t="shared" si="89"/>
        <v>1.3</v>
      </c>
      <c r="J195" s="69">
        <f t="shared" si="89"/>
        <v>1.4</v>
      </c>
      <c r="K195" s="69">
        <f t="shared" si="89"/>
        <v>0.1</v>
      </c>
      <c r="L195" s="69">
        <f t="shared" si="89"/>
        <v>0</v>
      </c>
      <c r="M195" s="69">
        <f t="shared" si="89"/>
        <v>0</v>
      </c>
      <c r="N195" s="69">
        <f t="shared" si="89"/>
        <v>21.699999999999996</v>
      </c>
      <c r="O195" s="69"/>
      <c r="P195" s="69">
        <f>MIN(P56:P85)</f>
        <v>0.7</v>
      </c>
      <c r="Q195" s="69">
        <f>MIN(Q55:Q84)</f>
        <v>8.5</v>
      </c>
      <c r="R195" s="70">
        <f>MIN(R55:R84)</f>
        <v>2.8</v>
      </c>
    </row>
    <row r="196" spans="1:18" x14ac:dyDescent="0.2"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</row>
    <row r="197" spans="1:18" x14ac:dyDescent="0.2">
      <c r="A197" s="27" t="s">
        <v>158</v>
      </c>
      <c r="B197" s="27">
        <v>1931</v>
      </c>
      <c r="C197" s="27">
        <v>1960</v>
      </c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</row>
    <row r="198" spans="1:18" x14ac:dyDescent="0.2">
      <c r="A198" s="19" t="s">
        <v>17</v>
      </c>
      <c r="B198" s="66">
        <f t="shared" ref="B198:G198" si="90">AVERAGE(B46:B75)</f>
        <v>0</v>
      </c>
      <c r="C198" s="66">
        <f t="shared" si="90"/>
        <v>0</v>
      </c>
      <c r="D198" s="66">
        <f t="shared" si="90"/>
        <v>5.2941176470588235E-2</v>
      </c>
      <c r="E198" s="66">
        <f t="shared" si="90"/>
        <v>0.67894736842105252</v>
      </c>
      <c r="F198" s="66">
        <f t="shared" si="90"/>
        <v>5.0933333333333337</v>
      </c>
      <c r="G198" s="66">
        <f t="shared" si="90"/>
        <v>8.5633333333333326</v>
      </c>
      <c r="H198" s="66">
        <f t="shared" ref="H198:N198" si="91">AVERAGE(H45:H74)</f>
        <v>10.506666666666664</v>
      </c>
      <c r="I198" s="66">
        <f t="shared" si="91"/>
        <v>8.8900000000000023</v>
      </c>
      <c r="J198" s="66">
        <f t="shared" si="91"/>
        <v>9.5300000000000011</v>
      </c>
      <c r="K198" s="66">
        <f t="shared" si="91"/>
        <v>2.2766666666666668</v>
      </c>
      <c r="L198" s="66">
        <f t="shared" si="91"/>
        <v>0.69470142857142847</v>
      </c>
      <c r="M198" s="66">
        <f t="shared" si="91"/>
        <v>0</v>
      </c>
      <c r="N198" s="66">
        <f t="shared" si="91"/>
        <v>45.677527333333337</v>
      </c>
      <c r="O198" s="34"/>
      <c r="P198" s="66">
        <f>AVERAGE(P46:P75)</f>
        <v>5.5533333333333328</v>
      </c>
      <c r="Q198" s="66">
        <f>AVERAGE(Q45:Q74)</f>
        <v>28.026666666666674</v>
      </c>
      <c r="R198" s="67">
        <f>AVERAGE(R45:R74)</f>
        <v>12.130860666666667</v>
      </c>
    </row>
    <row r="199" spans="1:18" x14ac:dyDescent="0.2">
      <c r="A199" s="20" t="s">
        <v>18</v>
      </c>
      <c r="B199" s="7">
        <f t="shared" ref="B199:G199" si="92">MEDIAN(B46:B75)</f>
        <v>0</v>
      </c>
      <c r="C199" s="7">
        <f t="shared" si="92"/>
        <v>0</v>
      </c>
      <c r="D199" s="7">
        <f t="shared" si="92"/>
        <v>0</v>
      </c>
      <c r="E199" s="7">
        <f t="shared" si="92"/>
        <v>0.4</v>
      </c>
      <c r="F199" s="7">
        <f t="shared" si="92"/>
        <v>4.3499999999999996</v>
      </c>
      <c r="G199" s="7">
        <f t="shared" si="92"/>
        <v>8.5</v>
      </c>
      <c r="H199" s="7">
        <f t="shared" ref="H199:N199" si="93">MEDIAN(H45:H74)</f>
        <v>9.4</v>
      </c>
      <c r="I199" s="7">
        <f t="shared" si="93"/>
        <v>8.1999999999999993</v>
      </c>
      <c r="J199" s="7">
        <f t="shared" si="93"/>
        <v>9.75</v>
      </c>
      <c r="K199" s="7">
        <f t="shared" si="93"/>
        <v>2.1</v>
      </c>
      <c r="L199" s="7">
        <f t="shared" si="93"/>
        <v>0.3</v>
      </c>
      <c r="M199" s="7">
        <f t="shared" si="93"/>
        <v>0</v>
      </c>
      <c r="N199" s="7">
        <f t="shared" si="93"/>
        <v>43.9</v>
      </c>
      <c r="O199" s="7"/>
      <c r="P199" s="7">
        <f>MEDIAN(P46:P75)</f>
        <v>4.5999999999999996</v>
      </c>
      <c r="Q199" s="7">
        <f>MEDIAN(Q45:Q74)</f>
        <v>27.400000000000002</v>
      </c>
      <c r="R199" s="38">
        <f>MEDIAN(R45:R74)</f>
        <v>11.35</v>
      </c>
    </row>
    <row r="200" spans="1:18" x14ac:dyDescent="0.2">
      <c r="A200" s="21" t="s">
        <v>19</v>
      </c>
      <c r="B200" s="7">
        <f t="shared" ref="B200:G200" si="94">STDEVP(B46:B75)</f>
        <v>0</v>
      </c>
      <c r="C200" s="7">
        <f t="shared" si="94"/>
        <v>0</v>
      </c>
      <c r="D200" s="7">
        <f t="shared" si="94"/>
        <v>0.18823529411764708</v>
      </c>
      <c r="E200" s="7">
        <f t="shared" si="94"/>
        <v>0.75154503830331965</v>
      </c>
      <c r="F200" s="7">
        <f t="shared" si="94"/>
        <v>3.1078323993134211</v>
      </c>
      <c r="G200" s="7">
        <f t="shared" si="94"/>
        <v>4.093041520542994</v>
      </c>
      <c r="H200" s="7">
        <f t="shared" ref="H200:N200" si="95">STDEVP(H45:H74)</f>
        <v>4.4052947940202891</v>
      </c>
      <c r="I200" s="7">
        <f t="shared" si="95"/>
        <v>4.2710147115956714</v>
      </c>
      <c r="J200" s="7">
        <f t="shared" si="95"/>
        <v>4.8842024255074952</v>
      </c>
      <c r="K200" s="7">
        <f t="shared" si="95"/>
        <v>1.6280219763736463</v>
      </c>
      <c r="L200" s="7">
        <f t="shared" si="95"/>
        <v>0.77657008391163929</v>
      </c>
      <c r="M200" s="7">
        <f t="shared" si="95"/>
        <v>0</v>
      </c>
      <c r="N200" s="7">
        <f t="shared" si="95"/>
        <v>10.387720522743457</v>
      </c>
      <c r="O200" s="7"/>
      <c r="P200" s="7">
        <f>STDEVP(P46:P75)</f>
        <v>3.2370494109433809</v>
      </c>
      <c r="Q200" s="7">
        <f>STDEVP(Q45:Q74)</f>
        <v>8.3438174050543772</v>
      </c>
      <c r="R200" s="38">
        <f>STDEVP(R45:R74)</f>
        <v>5.1565474785583261</v>
      </c>
    </row>
    <row r="201" spans="1:18" x14ac:dyDescent="0.2">
      <c r="A201" s="22" t="s">
        <v>12</v>
      </c>
      <c r="B201" s="6">
        <f t="shared" ref="B201:G201" si="96">MAX(B46:B75)</f>
        <v>0</v>
      </c>
      <c r="C201" s="6">
        <f t="shared" si="96"/>
        <v>0</v>
      </c>
      <c r="D201" s="6">
        <f t="shared" si="96"/>
        <v>0.8</v>
      </c>
      <c r="E201" s="6">
        <f t="shared" si="96"/>
        <v>2.9</v>
      </c>
      <c r="F201" s="6">
        <f t="shared" si="96"/>
        <v>12.3</v>
      </c>
      <c r="G201" s="6">
        <f t="shared" si="96"/>
        <v>22.1</v>
      </c>
      <c r="H201" s="6">
        <f t="shared" ref="H201:N201" si="97">MAX(H45:H74)</f>
        <v>21.2</v>
      </c>
      <c r="I201" s="6">
        <f t="shared" si="97"/>
        <v>19.600000000000001</v>
      </c>
      <c r="J201" s="6">
        <f t="shared" si="97"/>
        <v>22.6</v>
      </c>
      <c r="K201" s="6">
        <f t="shared" si="97"/>
        <v>6.1</v>
      </c>
      <c r="L201" s="6">
        <f t="shared" si="97"/>
        <v>2</v>
      </c>
      <c r="M201" s="6">
        <f t="shared" si="97"/>
        <v>0</v>
      </c>
      <c r="N201" s="6">
        <f t="shared" si="97"/>
        <v>73.400000000000006</v>
      </c>
      <c r="O201" s="7"/>
      <c r="P201" s="6">
        <f>MAX(P46:P75)</f>
        <v>12.3</v>
      </c>
      <c r="Q201" s="6">
        <f>MAX(Q45:Q74)</f>
        <v>42.800000000000004</v>
      </c>
      <c r="R201" s="68">
        <f>MAX(R45:R74)</f>
        <v>26.5</v>
      </c>
    </row>
    <row r="202" spans="1:18" x14ac:dyDescent="0.2">
      <c r="A202" s="23" t="s">
        <v>13</v>
      </c>
      <c r="B202" s="69">
        <f t="shared" ref="B202:G202" si="98">MIN(B46:B75)</f>
        <v>0</v>
      </c>
      <c r="C202" s="69">
        <f t="shared" si="98"/>
        <v>0</v>
      </c>
      <c r="D202" s="69">
        <f t="shared" si="98"/>
        <v>0</v>
      </c>
      <c r="E202" s="69">
        <f t="shared" si="98"/>
        <v>0</v>
      </c>
      <c r="F202" s="69">
        <f t="shared" si="98"/>
        <v>0.3</v>
      </c>
      <c r="G202" s="69">
        <f t="shared" si="98"/>
        <v>0.2</v>
      </c>
      <c r="H202" s="69">
        <f t="shared" ref="H202:N202" si="99">MIN(H45:H74)</f>
        <v>2.4</v>
      </c>
      <c r="I202" s="69">
        <f t="shared" si="99"/>
        <v>1.3</v>
      </c>
      <c r="J202" s="69">
        <f t="shared" si="99"/>
        <v>2.9</v>
      </c>
      <c r="K202" s="69">
        <f t="shared" si="99"/>
        <v>0.1</v>
      </c>
      <c r="L202" s="69">
        <f t="shared" si="99"/>
        <v>0</v>
      </c>
      <c r="M202" s="69">
        <f t="shared" si="99"/>
        <v>0</v>
      </c>
      <c r="N202" s="69">
        <f t="shared" si="99"/>
        <v>31.2</v>
      </c>
      <c r="O202" s="64"/>
      <c r="P202" s="69">
        <f>MIN(P46:P75)</f>
        <v>0.3</v>
      </c>
      <c r="Q202" s="69">
        <f>MIN(Q45:Q74)</f>
        <v>8.5</v>
      </c>
      <c r="R202" s="70">
        <f>MIN(R45:R74)</f>
        <v>4.8999999999999995</v>
      </c>
    </row>
    <row r="203" spans="1:18" x14ac:dyDescent="0.2"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</row>
    <row r="204" spans="1:18" x14ac:dyDescent="0.2">
      <c r="A204" s="27" t="s">
        <v>158</v>
      </c>
      <c r="B204" s="27">
        <v>1921</v>
      </c>
      <c r="C204" s="27">
        <v>1950</v>
      </c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</row>
    <row r="205" spans="1:18" x14ac:dyDescent="0.2">
      <c r="A205" s="19" t="s">
        <v>17</v>
      </c>
      <c r="B205" s="66">
        <f t="shared" ref="B205:G205" si="100">AVERAGE(B36:B65)</f>
        <v>0</v>
      </c>
      <c r="C205" s="66">
        <f t="shared" si="100"/>
        <v>0</v>
      </c>
      <c r="D205" s="66">
        <f t="shared" si="100"/>
        <v>5.6250000000000001E-2</v>
      </c>
      <c r="E205" s="66">
        <f t="shared" si="100"/>
        <v>0.89000000000000024</v>
      </c>
      <c r="F205" s="66">
        <f t="shared" si="100"/>
        <v>4.5066666666666659</v>
      </c>
      <c r="G205" s="66">
        <f t="shared" si="100"/>
        <v>8.7700000000000014</v>
      </c>
      <c r="H205" s="66">
        <f t="shared" ref="H205:N205" si="101">AVERAGE(H35:H64)</f>
        <v>11.036666666666667</v>
      </c>
      <c r="I205" s="66">
        <f t="shared" si="101"/>
        <v>9.3966666666666665</v>
      </c>
      <c r="J205" s="66">
        <f t="shared" si="101"/>
        <v>8.8633333333333351</v>
      </c>
      <c r="K205" s="66">
        <f t="shared" si="101"/>
        <v>3.0666666666666655</v>
      </c>
      <c r="L205" s="66">
        <f t="shared" si="101"/>
        <v>0.56428571428571428</v>
      </c>
      <c r="M205" s="66">
        <f t="shared" si="101"/>
        <v>0</v>
      </c>
      <c r="N205" s="66">
        <f t="shared" si="101"/>
        <v>46.143333333333338</v>
      </c>
      <c r="O205" s="34"/>
      <c r="P205" s="66">
        <f>AVERAGE(P36:P65)</f>
        <v>5.1300000000000008</v>
      </c>
      <c r="Q205" s="66">
        <f>AVERAGE(Q35:Q64)</f>
        <v>28.873333333333338</v>
      </c>
      <c r="R205" s="67">
        <f>AVERAGE(R35:R64)</f>
        <v>12.193333333333332</v>
      </c>
    </row>
    <row r="206" spans="1:18" x14ac:dyDescent="0.2">
      <c r="A206" s="20" t="s">
        <v>18</v>
      </c>
      <c r="B206" s="7">
        <f t="shared" ref="B206:G206" si="102">MEDIAN(B36:B65)</f>
        <v>0</v>
      </c>
      <c r="C206" s="7">
        <f t="shared" si="102"/>
        <v>0</v>
      </c>
      <c r="D206" s="7">
        <f t="shared" si="102"/>
        <v>0</v>
      </c>
      <c r="E206" s="7">
        <f t="shared" si="102"/>
        <v>0.4</v>
      </c>
      <c r="F206" s="7">
        <f t="shared" si="102"/>
        <v>4.05</v>
      </c>
      <c r="G206" s="7">
        <f t="shared" si="102"/>
        <v>8.4</v>
      </c>
      <c r="H206" s="7">
        <f t="shared" ref="H206:N206" si="103">MEDIAN(H35:H64)</f>
        <v>9.75</v>
      </c>
      <c r="I206" s="7">
        <f t="shared" si="103"/>
        <v>8.3500000000000014</v>
      </c>
      <c r="J206" s="7">
        <f t="shared" si="103"/>
        <v>8.9</v>
      </c>
      <c r="K206" s="7">
        <f t="shared" si="103"/>
        <v>2.5</v>
      </c>
      <c r="L206" s="7">
        <f t="shared" si="103"/>
        <v>0.25</v>
      </c>
      <c r="M206" s="7">
        <f t="shared" si="103"/>
        <v>0</v>
      </c>
      <c r="N206" s="7">
        <f t="shared" si="103"/>
        <v>44.5</v>
      </c>
      <c r="O206" s="7"/>
      <c r="P206" s="7">
        <f>MEDIAN(P36:P65)</f>
        <v>4.2</v>
      </c>
      <c r="Q206" s="7">
        <f>MEDIAN(Q35:Q64)</f>
        <v>28.1</v>
      </c>
      <c r="R206" s="38">
        <f>MEDIAN(R35:R64)</f>
        <v>11.35</v>
      </c>
    </row>
    <row r="207" spans="1:18" x14ac:dyDescent="0.2">
      <c r="A207" s="21" t="s">
        <v>19</v>
      </c>
      <c r="B207" s="7">
        <f t="shared" ref="B207:G207" si="104">STDEVP(B36:B65)</f>
        <v>0</v>
      </c>
      <c r="C207" s="7">
        <f t="shared" si="104"/>
        <v>0</v>
      </c>
      <c r="D207" s="7">
        <f t="shared" si="104"/>
        <v>0.19354828209002531</v>
      </c>
      <c r="E207" s="7">
        <f t="shared" si="104"/>
        <v>1.1493041372935184</v>
      </c>
      <c r="F207" s="7">
        <f t="shared" si="104"/>
        <v>3.1383576738301993</v>
      </c>
      <c r="G207" s="7">
        <f t="shared" si="104"/>
        <v>4.1132428407117718</v>
      </c>
      <c r="H207" s="7">
        <f t="shared" ref="H207:N207" si="105">STDEVP(H35:H64)</f>
        <v>5.7213916333547887</v>
      </c>
      <c r="I207" s="7">
        <f t="shared" si="105"/>
        <v>4.0413267898330449</v>
      </c>
      <c r="J207" s="7">
        <f t="shared" si="105"/>
        <v>4.3365488070071985</v>
      </c>
      <c r="K207" s="7">
        <f t="shared" si="105"/>
        <v>2.8322350812663055</v>
      </c>
      <c r="L207" s="7">
        <f t="shared" si="105"/>
        <v>0.6820213055502663</v>
      </c>
      <c r="M207" s="7">
        <f t="shared" si="105"/>
        <v>0</v>
      </c>
      <c r="N207" s="7">
        <f t="shared" si="105"/>
        <v>9.7399412501079983</v>
      </c>
      <c r="O207" s="7"/>
      <c r="P207" s="7">
        <f>STDEVP(P36:P65)</f>
        <v>3.3144280552356724</v>
      </c>
      <c r="Q207" s="7">
        <f>STDEVP(Q35:Q64)</f>
        <v>7.6117861825519384</v>
      </c>
      <c r="R207" s="38">
        <f>STDEVP(R35:R64)</f>
        <v>5.719028666555972</v>
      </c>
    </row>
    <row r="208" spans="1:18" x14ac:dyDescent="0.2">
      <c r="A208" s="22" t="s">
        <v>12</v>
      </c>
      <c r="B208" s="6">
        <f t="shared" ref="B208:G208" si="106">MAX(B36:B65)</f>
        <v>0</v>
      </c>
      <c r="C208" s="6">
        <f t="shared" si="106"/>
        <v>0</v>
      </c>
      <c r="D208" s="6">
        <f t="shared" si="106"/>
        <v>0.8</v>
      </c>
      <c r="E208" s="6">
        <f t="shared" si="106"/>
        <v>4.5999999999999996</v>
      </c>
      <c r="F208" s="6">
        <f t="shared" si="106"/>
        <v>12.3</v>
      </c>
      <c r="G208" s="6">
        <f t="shared" si="106"/>
        <v>22.1</v>
      </c>
      <c r="H208" s="6">
        <f t="shared" ref="H208:N208" si="107">MAX(H35:H64)</f>
        <v>28.9</v>
      </c>
      <c r="I208" s="6">
        <f t="shared" si="107"/>
        <v>19.600000000000001</v>
      </c>
      <c r="J208" s="6">
        <f t="shared" si="107"/>
        <v>19.8</v>
      </c>
      <c r="K208" s="6">
        <f t="shared" si="107"/>
        <v>13.3</v>
      </c>
      <c r="L208" s="6">
        <f t="shared" si="107"/>
        <v>2</v>
      </c>
      <c r="M208" s="6">
        <f t="shared" si="107"/>
        <v>0</v>
      </c>
      <c r="N208" s="6">
        <f t="shared" si="107"/>
        <v>62.6</v>
      </c>
      <c r="O208" s="7"/>
      <c r="P208" s="6">
        <f>MAX(P36:P65)</f>
        <v>13.2</v>
      </c>
      <c r="Q208" s="6">
        <f>MAX(Q35:Q64)</f>
        <v>45</v>
      </c>
      <c r="R208" s="68">
        <f>MAX(R35:R64)</f>
        <v>30.900000000000002</v>
      </c>
    </row>
    <row r="209" spans="1:18" x14ac:dyDescent="0.2">
      <c r="A209" s="23" t="s">
        <v>13</v>
      </c>
      <c r="B209" s="69">
        <f t="shared" ref="B209:G209" si="108">MIN(B36:B65)</f>
        <v>0</v>
      </c>
      <c r="C209" s="69">
        <f t="shared" si="108"/>
        <v>0</v>
      </c>
      <c r="D209" s="69">
        <f t="shared" si="108"/>
        <v>0</v>
      </c>
      <c r="E209" s="69">
        <f t="shared" si="108"/>
        <v>0</v>
      </c>
      <c r="F209" s="69">
        <f t="shared" si="108"/>
        <v>0.3</v>
      </c>
      <c r="G209" s="69">
        <f t="shared" si="108"/>
        <v>0.2</v>
      </c>
      <c r="H209" s="69">
        <f t="shared" ref="H209:N209" si="109">MIN(H35:H64)</f>
        <v>2.4</v>
      </c>
      <c r="I209" s="69">
        <f t="shared" si="109"/>
        <v>3.5</v>
      </c>
      <c r="J209" s="69">
        <f t="shared" si="109"/>
        <v>2.8</v>
      </c>
      <c r="K209" s="69">
        <f t="shared" si="109"/>
        <v>0.1</v>
      </c>
      <c r="L209" s="69">
        <f t="shared" si="109"/>
        <v>0</v>
      </c>
      <c r="M209" s="69">
        <f t="shared" si="109"/>
        <v>0</v>
      </c>
      <c r="N209" s="69">
        <f t="shared" si="109"/>
        <v>28.7</v>
      </c>
      <c r="O209" s="64"/>
      <c r="P209" s="69">
        <f>MIN(P36:P65)</f>
        <v>0.3</v>
      </c>
      <c r="Q209" s="69">
        <f>MIN(Q35:Q64)</f>
        <v>8.5</v>
      </c>
      <c r="R209" s="70">
        <f>MIN(R35:R64)</f>
        <v>4.8999999999999995</v>
      </c>
    </row>
    <row r="210" spans="1:18" x14ac:dyDescent="0.2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</row>
    <row r="211" spans="1:18" x14ac:dyDescent="0.2">
      <c r="A211" s="27" t="s">
        <v>158</v>
      </c>
      <c r="B211" s="27">
        <v>1911</v>
      </c>
      <c r="C211" s="27">
        <v>1940</v>
      </c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</row>
    <row r="212" spans="1:18" x14ac:dyDescent="0.2">
      <c r="A212" s="19" t="s">
        <v>17</v>
      </c>
      <c r="B212" s="66">
        <f t="shared" ref="B212:G212" si="110">AVERAGE(B26:B55)</f>
        <v>0</v>
      </c>
      <c r="C212" s="66">
        <f t="shared" si="110"/>
        <v>0</v>
      </c>
      <c r="D212" s="66">
        <f t="shared" si="110"/>
        <v>6.6666666666666671E-3</v>
      </c>
      <c r="E212" s="66">
        <f t="shared" si="110"/>
        <v>1.2090909090909088</v>
      </c>
      <c r="F212" s="66">
        <f t="shared" si="110"/>
        <v>4.3933333333333326</v>
      </c>
      <c r="G212" s="66">
        <f t="shared" si="110"/>
        <v>8.1933333333333334</v>
      </c>
      <c r="H212" s="66">
        <f t="shared" ref="H212:N212" si="111">AVERAGE(H25:H54)</f>
        <v>11.173333333333334</v>
      </c>
      <c r="I212" s="66">
        <f t="shared" si="111"/>
        <v>9.5733333333333324</v>
      </c>
      <c r="J212" s="66">
        <f t="shared" si="111"/>
        <v>8.8666666666666671</v>
      </c>
      <c r="K212" s="66">
        <f t="shared" si="111"/>
        <v>3.0482758620689654</v>
      </c>
      <c r="L212" s="66">
        <f t="shared" si="111"/>
        <v>0.4642857142857143</v>
      </c>
      <c r="M212" s="66">
        <f t="shared" si="111"/>
        <v>0</v>
      </c>
      <c r="N212" s="66">
        <f t="shared" si="111"/>
        <v>46.06333333333334</v>
      </c>
      <c r="O212" s="34"/>
      <c r="P212" s="66">
        <f>AVERAGE(P26:P55)</f>
        <v>5.2833333333333341</v>
      </c>
      <c r="Q212" s="66">
        <f>AVERAGE(Q25:Q54)</f>
        <v>28.943333333333332</v>
      </c>
      <c r="R212" s="67">
        <f>AVERAGE(R25:R54)</f>
        <v>12.029999999999998</v>
      </c>
    </row>
    <row r="213" spans="1:18" x14ac:dyDescent="0.2">
      <c r="A213" s="20" t="s">
        <v>18</v>
      </c>
      <c r="B213" s="7">
        <f t="shared" ref="B213:G213" si="112">MEDIAN(B26:B55)</f>
        <v>0</v>
      </c>
      <c r="C213" s="7">
        <f t="shared" si="112"/>
        <v>0</v>
      </c>
      <c r="D213" s="7">
        <f t="shared" si="112"/>
        <v>0</v>
      </c>
      <c r="E213" s="7">
        <f t="shared" si="112"/>
        <v>0.4</v>
      </c>
      <c r="F213" s="7">
        <f t="shared" si="112"/>
        <v>3.5</v>
      </c>
      <c r="G213" s="7">
        <f t="shared" si="112"/>
        <v>7.9</v>
      </c>
      <c r="H213" s="7">
        <f t="shared" ref="H213:N213" si="113">MEDIAN(H25:H54)</f>
        <v>10.25</v>
      </c>
      <c r="I213" s="7">
        <f t="shared" si="113"/>
        <v>8.75</v>
      </c>
      <c r="J213" s="7">
        <f t="shared" si="113"/>
        <v>9.0500000000000007</v>
      </c>
      <c r="K213" s="7">
        <f t="shared" si="113"/>
        <v>2.4</v>
      </c>
      <c r="L213" s="7">
        <f t="shared" si="113"/>
        <v>0.1</v>
      </c>
      <c r="M213" s="7">
        <f t="shared" si="113"/>
        <v>0</v>
      </c>
      <c r="N213" s="7">
        <f t="shared" si="113"/>
        <v>45.7</v>
      </c>
      <c r="O213" s="7"/>
      <c r="P213" s="7">
        <f>MEDIAN(P26:P55)</f>
        <v>4</v>
      </c>
      <c r="Q213" s="7">
        <f>MEDIAN(Q25:Q54)</f>
        <v>28.1</v>
      </c>
      <c r="R213" s="38">
        <f>MEDIAN(R25:R54)</f>
        <v>11.9</v>
      </c>
    </row>
    <row r="214" spans="1:18" x14ac:dyDescent="0.2">
      <c r="A214" s="21" t="s">
        <v>19</v>
      </c>
      <c r="B214" s="7">
        <f t="shared" ref="B214:G214" si="114">STDEVP(B26:B55)</f>
        <v>0</v>
      </c>
      <c r="C214" s="7">
        <f t="shared" si="114"/>
        <v>0</v>
      </c>
      <c r="D214" s="7">
        <f t="shared" si="114"/>
        <v>2.4944382578492942E-2</v>
      </c>
      <c r="E214" s="7">
        <f t="shared" si="114"/>
        <v>1.5911428399707186</v>
      </c>
      <c r="F214" s="7">
        <f t="shared" si="114"/>
        <v>3.4911252563543984</v>
      </c>
      <c r="G214" s="7">
        <f t="shared" si="114"/>
        <v>3.3247489462447453</v>
      </c>
      <c r="H214" s="7">
        <f t="shared" ref="H214:N214" si="115">STDEVP(H25:H54)</f>
        <v>5.525934812821772</v>
      </c>
      <c r="I214" s="7">
        <f t="shared" si="115"/>
        <v>3.4189602058065702</v>
      </c>
      <c r="J214" s="7">
        <f t="shared" si="115"/>
        <v>4.0394168996142152</v>
      </c>
      <c r="K214" s="7">
        <f t="shared" si="115"/>
        <v>2.8062271505442751</v>
      </c>
      <c r="L214" s="7">
        <f t="shared" si="115"/>
        <v>0.67781913185613474</v>
      </c>
      <c r="M214" s="7">
        <f t="shared" si="115"/>
        <v>0</v>
      </c>
      <c r="N214" s="7">
        <f t="shared" si="115"/>
        <v>10.027179175731421</v>
      </c>
      <c r="O214" s="7"/>
      <c r="P214" s="7">
        <f>STDEVP(P26:P55)</f>
        <v>3.6597890042399381</v>
      </c>
      <c r="Q214" s="7">
        <f>STDEVP(Q25:Q54)</f>
        <v>6.7350666085958268</v>
      </c>
      <c r="R214" s="38">
        <f>STDEVP(R25:R54)</f>
        <v>5.6876562249606284</v>
      </c>
    </row>
    <row r="215" spans="1:18" x14ac:dyDescent="0.2">
      <c r="A215" s="22" t="s">
        <v>12</v>
      </c>
      <c r="B215" s="6">
        <f t="shared" ref="B215:G215" si="116">MAX(B26:B55)</f>
        <v>0</v>
      </c>
      <c r="C215" s="6">
        <f t="shared" si="116"/>
        <v>0</v>
      </c>
      <c r="D215" s="6">
        <f t="shared" si="116"/>
        <v>0.1</v>
      </c>
      <c r="E215" s="6">
        <f t="shared" si="116"/>
        <v>6.4</v>
      </c>
      <c r="F215" s="6">
        <f t="shared" si="116"/>
        <v>12.3</v>
      </c>
      <c r="G215" s="6">
        <f t="shared" si="116"/>
        <v>15.6</v>
      </c>
      <c r="H215" s="6">
        <f t="shared" ref="H215:N215" si="117">MAX(H25:H54)</f>
        <v>28.9</v>
      </c>
      <c r="I215" s="6">
        <f t="shared" si="117"/>
        <v>19.600000000000001</v>
      </c>
      <c r="J215" s="6">
        <f t="shared" si="117"/>
        <v>19.8</v>
      </c>
      <c r="K215" s="6">
        <f t="shared" si="117"/>
        <v>13.3</v>
      </c>
      <c r="L215" s="6">
        <f t="shared" si="117"/>
        <v>2</v>
      </c>
      <c r="M215" s="6">
        <f t="shared" si="117"/>
        <v>0</v>
      </c>
      <c r="N215" s="6">
        <f t="shared" si="117"/>
        <v>62.6</v>
      </c>
      <c r="O215" s="7"/>
      <c r="P215" s="6">
        <f>MAX(P26:P55)</f>
        <v>13.2</v>
      </c>
      <c r="Q215" s="6">
        <f>MAX(Q25:Q54)</f>
        <v>45</v>
      </c>
      <c r="R215" s="68">
        <f>MAX(R25:R54)</f>
        <v>30.900000000000002</v>
      </c>
    </row>
    <row r="216" spans="1:18" x14ac:dyDescent="0.2">
      <c r="A216" s="23" t="s">
        <v>13</v>
      </c>
      <c r="B216" s="69">
        <f t="shared" ref="B216:G216" si="118">MIN(B26:B55)</f>
        <v>0</v>
      </c>
      <c r="C216" s="69">
        <f t="shared" si="118"/>
        <v>0</v>
      </c>
      <c r="D216" s="69">
        <f t="shared" si="118"/>
        <v>0</v>
      </c>
      <c r="E216" s="69">
        <f t="shared" si="118"/>
        <v>0</v>
      </c>
      <c r="F216" s="69">
        <f t="shared" si="118"/>
        <v>0.3</v>
      </c>
      <c r="G216" s="69">
        <f t="shared" si="118"/>
        <v>0.3</v>
      </c>
      <c r="H216" s="69">
        <f t="shared" ref="H216:N216" si="119">MIN(H25:H54)</f>
        <v>3.8</v>
      </c>
      <c r="I216" s="69">
        <f t="shared" si="119"/>
        <v>4.5999999999999996</v>
      </c>
      <c r="J216" s="69">
        <f t="shared" si="119"/>
        <v>2.5</v>
      </c>
      <c r="K216" s="69">
        <f t="shared" si="119"/>
        <v>0.1</v>
      </c>
      <c r="L216" s="69">
        <f t="shared" si="119"/>
        <v>0</v>
      </c>
      <c r="M216" s="69">
        <f t="shared" si="119"/>
        <v>0</v>
      </c>
      <c r="N216" s="69">
        <f t="shared" si="119"/>
        <v>24.4</v>
      </c>
      <c r="O216" s="64"/>
      <c r="P216" s="69">
        <f>MIN(P26:P55)</f>
        <v>0.3</v>
      </c>
      <c r="Q216" s="69">
        <f>MIN(Q25:Q54)</f>
        <v>14</v>
      </c>
      <c r="R216" s="70">
        <f>MIN(R25:R54)</f>
        <v>2.6</v>
      </c>
    </row>
    <row r="217" spans="1:18" x14ac:dyDescent="0.2"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</row>
    <row r="218" spans="1:18" x14ac:dyDescent="0.2">
      <c r="A218" s="27" t="s">
        <v>158</v>
      </c>
      <c r="B218" s="27">
        <v>1901</v>
      </c>
      <c r="C218" s="27">
        <v>1930</v>
      </c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</row>
    <row r="219" spans="1:18" x14ac:dyDescent="0.2">
      <c r="A219" s="19" t="s">
        <v>17</v>
      </c>
      <c r="B219" s="66">
        <f t="shared" ref="B219:N219" si="120">AVERAGE(B16:B45)</f>
        <v>0</v>
      </c>
      <c r="C219" s="66">
        <f t="shared" si="120"/>
        <v>0</v>
      </c>
      <c r="D219" s="66">
        <f t="shared" si="120"/>
        <v>1.1111111111111112E-2</v>
      </c>
      <c r="E219" s="66">
        <f t="shared" si="120"/>
        <v>1.3</v>
      </c>
      <c r="F219" s="66">
        <f t="shared" si="120"/>
        <v>4.2466666666666661</v>
      </c>
      <c r="G219" s="66">
        <f t="shared" si="120"/>
        <v>9.0766666666666644</v>
      </c>
      <c r="H219" s="66">
        <f t="shared" si="120"/>
        <v>10.606666666666667</v>
      </c>
      <c r="I219" s="66">
        <f t="shared" si="120"/>
        <v>9.0366666666666653</v>
      </c>
      <c r="J219" s="66">
        <f t="shared" si="120"/>
        <v>7.9733333333333345</v>
      </c>
      <c r="K219" s="66">
        <f t="shared" si="120"/>
        <v>3.9379310344827587</v>
      </c>
      <c r="L219" s="66">
        <f t="shared" si="120"/>
        <v>0.57647058823529396</v>
      </c>
      <c r="M219" s="66">
        <f t="shared" si="120"/>
        <v>0</v>
      </c>
      <c r="N219" s="66">
        <f t="shared" si="120"/>
        <v>45.903333333333322</v>
      </c>
      <c r="O219" s="34"/>
      <c r="P219" s="66">
        <f>AVERAGE(P16:P45)</f>
        <v>5.0766666666666662</v>
      </c>
      <c r="Q219" s="66">
        <f>AVERAGE(Q16:Q45)</f>
        <v>28.720000000000006</v>
      </c>
      <c r="R219" s="67">
        <f>AVERAGE(R16:R45)</f>
        <v>12.106666666666666</v>
      </c>
    </row>
    <row r="220" spans="1:18" x14ac:dyDescent="0.2">
      <c r="A220" s="20" t="s">
        <v>18</v>
      </c>
      <c r="B220" s="7">
        <f t="shared" ref="B220:N220" si="121">MEDIAN(B16:B45)</f>
        <v>0</v>
      </c>
      <c r="C220" s="7">
        <f t="shared" si="121"/>
        <v>0</v>
      </c>
      <c r="D220" s="7">
        <f t="shared" si="121"/>
        <v>0</v>
      </c>
      <c r="E220" s="7">
        <f t="shared" si="121"/>
        <v>0.8</v>
      </c>
      <c r="F220" s="7">
        <f t="shared" si="121"/>
        <v>3.5</v>
      </c>
      <c r="G220" s="7">
        <f t="shared" si="121"/>
        <v>8.5</v>
      </c>
      <c r="H220" s="7">
        <f t="shared" si="121"/>
        <v>9.25</v>
      </c>
      <c r="I220" s="7">
        <f t="shared" si="121"/>
        <v>8.4</v>
      </c>
      <c r="J220" s="7">
        <f t="shared" si="121"/>
        <v>7.95</v>
      </c>
      <c r="K220" s="7">
        <f t="shared" si="121"/>
        <v>3.2</v>
      </c>
      <c r="L220" s="7">
        <f t="shared" si="121"/>
        <v>0.3</v>
      </c>
      <c r="M220" s="7">
        <f t="shared" si="121"/>
        <v>0</v>
      </c>
      <c r="N220" s="7">
        <f t="shared" si="121"/>
        <v>48.400000000000006</v>
      </c>
      <c r="O220" s="7"/>
      <c r="P220" s="7">
        <f>MEDIAN(P16:P45)</f>
        <v>4</v>
      </c>
      <c r="Q220" s="7">
        <f>MEDIAN(Q16:Q45)</f>
        <v>28.150000000000002</v>
      </c>
      <c r="R220" s="38">
        <f>MEDIAN(R16:R45)</f>
        <v>10.850000000000001</v>
      </c>
    </row>
    <row r="221" spans="1:18" x14ac:dyDescent="0.2">
      <c r="A221" s="21" t="s">
        <v>19</v>
      </c>
      <c r="B221" s="7">
        <f t="shared" ref="B221:N221" si="122">STDEVP(B16:B45)</f>
        <v>0</v>
      </c>
      <c r="C221" s="7">
        <f t="shared" si="122"/>
        <v>0</v>
      </c>
      <c r="D221" s="7">
        <f t="shared" si="122"/>
        <v>3.1426968052735448E-2</v>
      </c>
      <c r="E221" s="7">
        <f t="shared" si="122"/>
        <v>1.6065654769037421</v>
      </c>
      <c r="F221" s="7">
        <f t="shared" si="122"/>
        <v>3.2593182654591373</v>
      </c>
      <c r="G221" s="7">
        <f t="shared" si="122"/>
        <v>3.6804604180576255</v>
      </c>
      <c r="H221" s="7">
        <f t="shared" si="122"/>
        <v>5.4322452898307967</v>
      </c>
      <c r="I221" s="7">
        <f t="shared" si="122"/>
        <v>3.1548357942829459</v>
      </c>
      <c r="J221" s="7">
        <f t="shared" si="122"/>
        <v>4.4296676574609455</v>
      </c>
      <c r="K221" s="7">
        <f t="shared" si="122"/>
        <v>3.6281859999752175</v>
      </c>
      <c r="L221" s="7">
        <f t="shared" si="122"/>
        <v>0.73206349111077862</v>
      </c>
      <c r="M221" s="7">
        <f t="shared" si="122"/>
        <v>0</v>
      </c>
      <c r="N221" s="7">
        <f t="shared" si="122"/>
        <v>10.672034586817249</v>
      </c>
      <c r="O221" s="7"/>
      <c r="P221" s="7">
        <f>STDEVP(P16:P45)</f>
        <v>3.5477394993933196</v>
      </c>
      <c r="Q221" s="7">
        <f>STDEVP(Q16:Q45)</f>
        <v>6.7396537992194538</v>
      </c>
      <c r="R221" s="38">
        <f>STDEVP(R16:R45)</f>
        <v>6.2242500663846156</v>
      </c>
    </row>
    <row r="222" spans="1:18" x14ac:dyDescent="0.2">
      <c r="A222" s="22" t="s">
        <v>12</v>
      </c>
      <c r="B222" s="6">
        <f t="shared" ref="B222:N222" si="123">MAX(B16:B45)</f>
        <v>0</v>
      </c>
      <c r="C222" s="6">
        <f t="shared" si="123"/>
        <v>0</v>
      </c>
      <c r="D222" s="6">
        <f t="shared" si="123"/>
        <v>0.1</v>
      </c>
      <c r="E222" s="6">
        <f t="shared" si="123"/>
        <v>6.4</v>
      </c>
      <c r="F222" s="6">
        <f t="shared" si="123"/>
        <v>12.1</v>
      </c>
      <c r="G222" s="6">
        <f t="shared" si="123"/>
        <v>16.5</v>
      </c>
      <c r="H222" s="6">
        <f t="shared" si="123"/>
        <v>28.9</v>
      </c>
      <c r="I222" s="6">
        <f t="shared" si="123"/>
        <v>15.7</v>
      </c>
      <c r="J222" s="6">
        <f t="shared" si="123"/>
        <v>19.8</v>
      </c>
      <c r="K222" s="6">
        <f t="shared" si="123"/>
        <v>13.3</v>
      </c>
      <c r="L222" s="6">
        <f t="shared" si="123"/>
        <v>2.8</v>
      </c>
      <c r="M222" s="6">
        <f t="shared" si="123"/>
        <v>0</v>
      </c>
      <c r="N222" s="6">
        <f t="shared" si="123"/>
        <v>62.6</v>
      </c>
      <c r="O222" s="7"/>
      <c r="P222" s="6">
        <f>MAX(P16:P45)</f>
        <v>13.2</v>
      </c>
      <c r="Q222" s="6">
        <f>MAX(Q16:Q45)</f>
        <v>45</v>
      </c>
      <c r="R222" s="68">
        <f>MAX(R16:R45)</f>
        <v>30.900000000000002</v>
      </c>
    </row>
    <row r="223" spans="1:18" x14ac:dyDescent="0.2">
      <c r="A223" s="23" t="s">
        <v>13</v>
      </c>
      <c r="B223" s="69">
        <f t="shared" ref="B223:N223" si="124">MIN(B16:B45)</f>
        <v>0</v>
      </c>
      <c r="C223" s="69">
        <f t="shared" si="124"/>
        <v>0</v>
      </c>
      <c r="D223" s="69">
        <f t="shared" si="124"/>
        <v>0</v>
      </c>
      <c r="E223" s="69">
        <f t="shared" si="124"/>
        <v>0</v>
      </c>
      <c r="F223" s="69">
        <f t="shared" si="124"/>
        <v>0.2</v>
      </c>
      <c r="G223" s="69">
        <f t="shared" si="124"/>
        <v>0.3</v>
      </c>
      <c r="H223" s="69">
        <f t="shared" si="124"/>
        <v>3.8</v>
      </c>
      <c r="I223" s="69">
        <f t="shared" si="124"/>
        <v>2.1</v>
      </c>
      <c r="J223" s="69">
        <f t="shared" si="124"/>
        <v>0.8</v>
      </c>
      <c r="K223" s="69">
        <f t="shared" si="124"/>
        <v>0.1</v>
      </c>
      <c r="L223" s="69">
        <f t="shared" si="124"/>
        <v>0</v>
      </c>
      <c r="M223" s="69">
        <f t="shared" si="124"/>
        <v>0</v>
      </c>
      <c r="N223" s="69">
        <f t="shared" si="124"/>
        <v>23.400000000000002</v>
      </c>
      <c r="O223" s="64"/>
      <c r="P223" s="69">
        <f>MIN(P16:P45)</f>
        <v>0.60000000000000009</v>
      </c>
      <c r="Q223" s="69">
        <f>MIN(Q16:Q45)</f>
        <v>14</v>
      </c>
      <c r="R223" s="70">
        <f>MIN(R16:R45)</f>
        <v>2.6</v>
      </c>
    </row>
    <row r="224" spans="1:18" x14ac:dyDescent="0.2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P224" s="2"/>
      <c r="Q224" s="2"/>
      <c r="R224" s="2"/>
    </row>
    <row r="225" spans="1:18" x14ac:dyDescent="0.2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P225" s="6"/>
      <c r="Q225" s="6"/>
      <c r="R225" s="6"/>
    </row>
    <row r="226" spans="1:18" x14ac:dyDescent="0.2">
      <c r="A226" s="24" t="s">
        <v>169</v>
      </c>
      <c r="D226" s="9"/>
      <c r="E226" s="9"/>
      <c r="G226" s="2"/>
      <c r="H226" s="2"/>
      <c r="I226" s="2"/>
      <c r="J226" s="2"/>
      <c r="K226" s="2"/>
      <c r="L226" s="2"/>
      <c r="M226" s="2"/>
      <c r="N226" s="2"/>
      <c r="P226" s="2"/>
      <c r="Q226" s="2"/>
      <c r="R226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>&amp;C&amp;"Arial,Bold"Snowfall: Wisconsin (statewide)</oddHeader>
    <oddFooter>&amp;CPage &amp;P</oddFooter>
  </headerFooter>
  <rowBreaks count="1" manualBreakCount="1">
    <brk id="2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S4700</vt:lpstr>
      <vt:lpstr>'S4700'!Print_Titles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2016-05-11T19:42:57Z</cp:lastPrinted>
  <dcterms:created xsi:type="dcterms:W3CDTF">2016-04-28T18:30:15Z</dcterms:created>
  <dcterms:modified xsi:type="dcterms:W3CDTF">2023-08-10T18:04:24Z</dcterms:modified>
</cp:coreProperties>
</file>